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280" windowHeight="7995"/>
  </bookViews>
  <sheets>
    <sheet name="Materiál 1" sheetId="1" r:id="rId1"/>
    <sheet name="Rozevírací seznam" sheetId="2" state="hidden" r:id="rId2"/>
  </sheets>
  <definedNames>
    <definedName name="_xlnm.Print_Area" localSheetId="0">'Materiál 1'!$A$1:$S$70</definedName>
    <definedName name="Síla_hrany">'Rozevírací seznam'!$A$2:$A$5</definedName>
    <definedName name="Tupl">'Rozevírací seznam'!$B$2:$B$3</definedName>
  </definedNames>
  <calcPr calcId="125725"/>
</workbook>
</file>

<file path=xl/calcChain.xml><?xml version="1.0" encoding="utf-8"?>
<calcChain xmlns="http://schemas.openxmlformats.org/spreadsheetml/2006/main">
  <c r="AK58" i="1"/>
  <c r="AJ58"/>
  <c r="AI58"/>
  <c r="AH58"/>
  <c r="AK57"/>
  <c r="AJ57"/>
  <c r="AI57"/>
  <c r="AH57"/>
  <c r="AK56"/>
  <c r="AJ56"/>
  <c r="AI56"/>
  <c r="AH56"/>
  <c r="AK55"/>
  <c r="AJ55"/>
  <c r="AI55"/>
  <c r="AH55"/>
  <c r="AK54"/>
  <c r="AJ54"/>
  <c r="AI54"/>
  <c r="AH54"/>
  <c r="AK53"/>
  <c r="AJ53"/>
  <c r="AI53"/>
  <c r="AH53"/>
  <c r="AK52"/>
  <c r="AJ52"/>
  <c r="AI52"/>
  <c r="AH52"/>
  <c r="AK51"/>
  <c r="AJ51"/>
  <c r="AI51"/>
  <c r="AH51"/>
  <c r="AK50"/>
  <c r="AJ50"/>
  <c r="AI50"/>
  <c r="AH50"/>
  <c r="AK49"/>
  <c r="AJ49"/>
  <c r="AI49"/>
  <c r="AH49"/>
  <c r="AK48"/>
  <c r="AJ48"/>
  <c r="AI48"/>
  <c r="AH48"/>
  <c r="AK47"/>
  <c r="AJ47"/>
  <c r="AI47"/>
  <c r="AH47"/>
  <c r="AK46"/>
  <c r="AJ46"/>
  <c r="AI46"/>
  <c r="AH46"/>
  <c r="AK45"/>
  <c r="AJ45"/>
  <c r="AI45"/>
  <c r="AH45"/>
  <c r="AK44"/>
  <c r="AJ44"/>
  <c r="AI44"/>
  <c r="AH44"/>
  <c r="AK43"/>
  <c r="AJ43"/>
  <c r="AI43"/>
  <c r="AH43"/>
  <c r="AK42"/>
  <c r="AJ42"/>
  <c r="AI42"/>
  <c r="AH42"/>
  <c r="AK41"/>
  <c r="AJ41"/>
  <c r="AI41"/>
  <c r="AH41"/>
  <c r="AK40"/>
  <c r="AJ40"/>
  <c r="AI40"/>
  <c r="AH40"/>
  <c r="AK39"/>
  <c r="AJ39"/>
  <c r="AI39"/>
  <c r="AH39"/>
  <c r="AK38"/>
  <c r="AJ38"/>
  <c r="AI38"/>
  <c r="AH38"/>
  <c r="AK37"/>
  <c r="AJ37"/>
  <c r="AI37"/>
  <c r="AH37"/>
  <c r="AK36"/>
  <c r="AJ36"/>
  <c r="AI36"/>
  <c r="AH36"/>
  <c r="AK35"/>
  <c r="AJ35"/>
  <c r="AI35"/>
  <c r="AH35"/>
  <c r="AK34"/>
  <c r="AJ34"/>
  <c r="AI34"/>
  <c r="AH34"/>
  <c r="AK33"/>
  <c r="AJ33"/>
  <c r="AI33"/>
  <c r="AH33"/>
  <c r="AK32"/>
  <c r="AJ32"/>
  <c r="AI32"/>
  <c r="AH32"/>
  <c r="AK31"/>
  <c r="AJ31"/>
  <c r="AI31"/>
  <c r="AH31"/>
  <c r="AK30"/>
  <c r="AJ30"/>
  <c r="AI30"/>
  <c r="AH30"/>
  <c r="AK29"/>
  <c r="AJ29"/>
  <c r="AI29"/>
  <c r="AH29"/>
  <c r="AK28"/>
  <c r="AJ28"/>
  <c r="AI28"/>
  <c r="AH28"/>
  <c r="AK27"/>
  <c r="AJ27"/>
  <c r="AI27"/>
  <c r="AH27"/>
  <c r="AK26"/>
  <c r="AJ26"/>
  <c r="AI26"/>
  <c r="AH26"/>
  <c r="AK25"/>
  <c r="AJ25"/>
  <c r="AI25"/>
  <c r="AH25"/>
  <c r="AK24"/>
  <c r="Y27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E28"/>
  <c r="M58"/>
  <c r="L58"/>
  <c r="K58"/>
  <c r="J58"/>
  <c r="M57"/>
  <c r="L57"/>
  <c r="K57"/>
  <c r="J57"/>
  <c r="M56"/>
  <c r="L56"/>
  <c r="K56"/>
  <c r="J56"/>
  <c r="M55"/>
  <c r="L55"/>
  <c r="K55"/>
  <c r="J55"/>
  <c r="M54"/>
  <c r="L54"/>
  <c r="K54"/>
  <c r="J54"/>
  <c r="M53"/>
  <c r="L53"/>
  <c r="K53"/>
  <c r="J53"/>
  <c r="M52"/>
  <c r="L52"/>
  <c r="K52"/>
  <c r="J52"/>
  <c r="M51"/>
  <c r="L51"/>
  <c r="K51"/>
  <c r="J51"/>
  <c r="M50"/>
  <c r="L50"/>
  <c r="K50"/>
  <c r="J50"/>
  <c r="M49"/>
  <c r="L49"/>
  <c r="K49"/>
  <c r="J49"/>
  <c r="M48"/>
  <c r="L48"/>
  <c r="K48"/>
  <c r="J48"/>
  <c r="M47"/>
  <c r="L47"/>
  <c r="K47"/>
  <c r="J47"/>
  <c r="M46"/>
  <c r="L46"/>
  <c r="K46"/>
  <c r="J46"/>
  <c r="M45"/>
  <c r="L45"/>
  <c r="K45"/>
  <c r="J45"/>
  <c r="M44"/>
  <c r="L44"/>
  <c r="K44"/>
  <c r="J44"/>
  <c r="M43"/>
  <c r="L43"/>
  <c r="K43"/>
  <c r="J43"/>
  <c r="M42"/>
  <c r="L42"/>
  <c r="K42"/>
  <c r="J42"/>
  <c r="M41"/>
  <c r="L41"/>
  <c r="K41"/>
  <c r="J41"/>
  <c r="M40"/>
  <c r="L40"/>
  <c r="K40"/>
  <c r="J40"/>
  <c r="M39"/>
  <c r="L39"/>
  <c r="K39"/>
  <c r="J39"/>
  <c r="M38"/>
  <c r="L38"/>
  <c r="K38"/>
  <c r="J38"/>
  <c r="M37"/>
  <c r="L37"/>
  <c r="K37"/>
  <c r="J37"/>
  <c r="M36"/>
  <c r="L36"/>
  <c r="K36"/>
  <c r="J36"/>
  <c r="M35"/>
  <c r="L35"/>
  <c r="K35"/>
  <c r="J35"/>
  <c r="M34"/>
  <c r="L34"/>
  <c r="K34"/>
  <c r="J34"/>
  <c r="M33"/>
  <c r="L33"/>
  <c r="K33"/>
  <c r="J33"/>
  <c r="M32"/>
  <c r="L32"/>
  <c r="K32"/>
  <c r="J32"/>
  <c r="M31"/>
  <c r="L31"/>
  <c r="K31"/>
  <c r="J31"/>
  <c r="M30"/>
  <c r="L30"/>
  <c r="K30"/>
  <c r="J30"/>
  <c r="M29"/>
  <c r="L29"/>
  <c r="K29"/>
  <c r="J29"/>
  <c r="M28"/>
  <c r="L28"/>
  <c r="K28"/>
  <c r="J28"/>
  <c r="M27"/>
  <c r="L27"/>
  <c r="K27"/>
  <c r="J27"/>
  <c r="M26"/>
  <c r="L26"/>
  <c r="K26"/>
  <c r="J26"/>
  <c r="M25"/>
  <c r="L25"/>
  <c r="K25"/>
  <c r="J25"/>
  <c r="M24"/>
  <c r="L24"/>
  <c r="K24"/>
  <c r="J24"/>
  <c r="AC58"/>
  <c r="AB58"/>
  <c r="AA58"/>
  <c r="Z58"/>
  <c r="AC57"/>
  <c r="AB57"/>
  <c r="AA57"/>
  <c r="Z57"/>
  <c r="AC56"/>
  <c r="AB56"/>
  <c r="AA56"/>
  <c r="Z56"/>
  <c r="AC55"/>
  <c r="AB55"/>
  <c r="AA55"/>
  <c r="Z55"/>
  <c r="AC54"/>
  <c r="AB54"/>
  <c r="AA54"/>
  <c r="Z54"/>
  <c r="AC53"/>
  <c r="AB53"/>
  <c r="AA53"/>
  <c r="Z53"/>
  <c r="AC52"/>
  <c r="AB52"/>
  <c r="AA52"/>
  <c r="Z52"/>
  <c r="AC51"/>
  <c r="AB51"/>
  <c r="AA51"/>
  <c r="Z51"/>
  <c r="AC50"/>
  <c r="AB50"/>
  <c r="AA50"/>
  <c r="Z50"/>
  <c r="AC49"/>
  <c r="AB49"/>
  <c r="AA49"/>
  <c r="Z49"/>
  <c r="AC48"/>
  <c r="AB48"/>
  <c r="AA48"/>
  <c r="Z48"/>
  <c r="AC47"/>
  <c r="AB47"/>
  <c r="AA47"/>
  <c r="Z47"/>
  <c r="AC46"/>
  <c r="AB46"/>
  <c r="AA46"/>
  <c r="Z46"/>
  <c r="AC45"/>
  <c r="AB45"/>
  <c r="AA45"/>
  <c r="Z45"/>
  <c r="AC44"/>
  <c r="AB44"/>
  <c r="AA44"/>
  <c r="Z44"/>
  <c r="AC43"/>
  <c r="AB43"/>
  <c r="AA43"/>
  <c r="Z43"/>
  <c r="AC42"/>
  <c r="AB42"/>
  <c r="AA42"/>
  <c r="Z42"/>
  <c r="AC41"/>
  <c r="AB41"/>
  <c r="AA41"/>
  <c r="Z41"/>
  <c r="AC40"/>
  <c r="AB40"/>
  <c r="AA40"/>
  <c r="Z40"/>
  <c r="AC39"/>
  <c r="AB39"/>
  <c r="AA39"/>
  <c r="Z39"/>
  <c r="AC38"/>
  <c r="AB38"/>
  <c r="AA38"/>
  <c r="Z38"/>
  <c r="AC37"/>
  <c r="AB37"/>
  <c r="AA37"/>
  <c r="Z37"/>
  <c r="AC36"/>
  <c r="AB36"/>
  <c r="AA36"/>
  <c r="Z36"/>
  <c r="AC35"/>
  <c r="AB35"/>
  <c r="AA35"/>
  <c r="Z35"/>
  <c r="AC34"/>
  <c r="AB34"/>
  <c r="AA34"/>
  <c r="Z34"/>
  <c r="AC33"/>
  <c r="AB33"/>
  <c r="AA33"/>
  <c r="Z33"/>
  <c r="AC32"/>
  <c r="AB32"/>
  <c r="AA32"/>
  <c r="Z32"/>
  <c r="AC31"/>
  <c r="AB31"/>
  <c r="AA31"/>
  <c r="Z31"/>
  <c r="AC30"/>
  <c r="AB30"/>
  <c r="AA30"/>
  <c r="Z30"/>
  <c r="AC29"/>
  <c r="AB29"/>
  <c r="AA29"/>
  <c r="Z29"/>
  <c r="AC28"/>
  <c r="AB28"/>
  <c r="AA28"/>
  <c r="Z28"/>
  <c r="AC27"/>
  <c r="AB27"/>
  <c r="AA27"/>
  <c r="Z27"/>
  <c r="AC26"/>
  <c r="AB26"/>
  <c r="AA26"/>
  <c r="Z26"/>
  <c r="AC25"/>
  <c r="AB25"/>
  <c r="AA25"/>
  <c r="Z25"/>
  <c r="AC24"/>
  <c r="AB24"/>
  <c r="AJ24" s="1"/>
  <c r="AA24"/>
  <c r="AI24" s="1"/>
  <c r="Z24"/>
  <c r="AH24" s="1"/>
  <c r="X58"/>
  <c r="W58"/>
  <c r="V58"/>
  <c r="U58"/>
  <c r="I58"/>
  <c r="X57"/>
  <c r="W57"/>
  <c r="V57"/>
  <c r="U57"/>
  <c r="I57"/>
  <c r="X56"/>
  <c r="W56"/>
  <c r="V56"/>
  <c r="U56"/>
  <c r="I56"/>
  <c r="X55"/>
  <c r="W55"/>
  <c r="V55"/>
  <c r="U55"/>
  <c r="I55"/>
  <c r="X54"/>
  <c r="W54"/>
  <c r="V54"/>
  <c r="U54"/>
  <c r="I54"/>
  <c r="X53"/>
  <c r="W53"/>
  <c r="V53"/>
  <c r="U53"/>
  <c r="I53"/>
  <c r="X52"/>
  <c r="W52"/>
  <c r="V52"/>
  <c r="U52"/>
  <c r="I52"/>
  <c r="X51"/>
  <c r="W51"/>
  <c r="V51"/>
  <c r="U51"/>
  <c r="I51"/>
  <c r="X50"/>
  <c r="W50"/>
  <c r="V50"/>
  <c r="U50"/>
  <c r="I50"/>
  <c r="X49"/>
  <c r="W49"/>
  <c r="V49"/>
  <c r="U49"/>
  <c r="I49"/>
  <c r="X48"/>
  <c r="W48"/>
  <c r="V48"/>
  <c r="U48"/>
  <c r="I48"/>
  <c r="X47"/>
  <c r="W47"/>
  <c r="V47"/>
  <c r="U47"/>
  <c r="I47"/>
  <c r="X46"/>
  <c r="W46"/>
  <c r="V46"/>
  <c r="U46"/>
  <c r="I46"/>
  <c r="X45"/>
  <c r="W45"/>
  <c r="V45"/>
  <c r="U45"/>
  <c r="I45"/>
  <c r="X44"/>
  <c r="W44"/>
  <c r="V44"/>
  <c r="U44"/>
  <c r="I44"/>
  <c r="X43"/>
  <c r="W43"/>
  <c r="V43"/>
  <c r="U43"/>
  <c r="I43"/>
  <c r="X42"/>
  <c r="W42"/>
  <c r="V42"/>
  <c r="U42"/>
  <c r="I42"/>
  <c r="X41"/>
  <c r="W41"/>
  <c r="V41"/>
  <c r="U41"/>
  <c r="I41"/>
  <c r="X40"/>
  <c r="W40"/>
  <c r="V40"/>
  <c r="U40"/>
  <c r="I40"/>
  <c r="X39"/>
  <c r="W39"/>
  <c r="V39"/>
  <c r="U39"/>
  <c r="I39"/>
  <c r="X38"/>
  <c r="W38"/>
  <c r="V38"/>
  <c r="U38"/>
  <c r="I38"/>
  <c r="X37"/>
  <c r="W37"/>
  <c r="V37"/>
  <c r="U37"/>
  <c r="I37"/>
  <c r="X36"/>
  <c r="W36"/>
  <c r="V36"/>
  <c r="U36"/>
  <c r="I36"/>
  <c r="X35"/>
  <c r="W35"/>
  <c r="V35"/>
  <c r="U35"/>
  <c r="I35"/>
  <c r="X34"/>
  <c r="W34"/>
  <c r="V34"/>
  <c r="U34"/>
  <c r="I34"/>
  <c r="X33"/>
  <c r="W33"/>
  <c r="V33"/>
  <c r="U33"/>
  <c r="I33"/>
  <c r="X32"/>
  <c r="W32"/>
  <c r="V32"/>
  <c r="U32"/>
  <c r="I32"/>
  <c r="X31"/>
  <c r="W31"/>
  <c r="V31"/>
  <c r="U31"/>
  <c r="I31"/>
  <c r="X30"/>
  <c r="W30"/>
  <c r="V30"/>
  <c r="U30"/>
  <c r="I30"/>
  <c r="X29"/>
  <c r="W29"/>
  <c r="V29"/>
  <c r="U29"/>
  <c r="I29"/>
  <c r="X28"/>
  <c r="W28"/>
  <c r="V28"/>
  <c r="U28"/>
  <c r="I28"/>
  <c r="X27"/>
  <c r="W27"/>
  <c r="V27"/>
  <c r="U27"/>
  <c r="AF27" s="1"/>
  <c r="I27"/>
  <c r="X26"/>
  <c r="W26"/>
  <c r="V26"/>
  <c r="U26"/>
  <c r="AE26" s="1"/>
  <c r="I26"/>
  <c r="X25"/>
  <c r="W25"/>
  <c r="V25"/>
  <c r="U25"/>
  <c r="AE25" s="1"/>
  <c r="I25"/>
  <c r="V24"/>
  <c r="U24"/>
  <c r="AF24" s="1"/>
  <c r="W24"/>
  <c r="G61"/>
  <c r="I24"/>
  <c r="X24" l="1"/>
  <c r="AF25"/>
  <c r="AF26"/>
  <c r="AE24"/>
  <c r="AE27"/>
  <c r="G60"/>
  <c r="G63"/>
  <c r="G62"/>
</calcChain>
</file>

<file path=xl/sharedStrings.xml><?xml version="1.0" encoding="utf-8"?>
<sst xmlns="http://schemas.openxmlformats.org/spreadsheetml/2006/main" count="392" uniqueCount="94">
  <si>
    <t>Název dílce:</t>
  </si>
  <si>
    <t>1.</t>
  </si>
  <si>
    <t>x = šířka:</t>
  </si>
  <si>
    <t>(napříč letům)</t>
  </si>
  <si>
    <t>y = délka:</t>
  </si>
  <si>
    <t>(po letech)</t>
  </si>
  <si>
    <t>mm</t>
  </si>
  <si>
    <t>ks</t>
  </si>
  <si>
    <t>počet</t>
  </si>
  <si>
    <t>kusů</t>
  </si>
  <si>
    <t>síla hrany v mm</t>
  </si>
  <si>
    <t>Poznámka</t>
  </si>
  <si>
    <t>plocha</t>
  </si>
  <si>
    <t>Hrana 1 mm celkem:</t>
  </si>
  <si>
    <t>m</t>
  </si>
  <si>
    <t>Hrana 0,5 mm celkem:</t>
  </si>
  <si>
    <t>Hrana 2 mm celkem:</t>
  </si>
  <si>
    <t>Plošný materiál celkem:</t>
  </si>
  <si>
    <r>
      <t>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</si>
  <si>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}</t>
  </si>
  <si>
    <t>včetně přídavků na zakrácení</t>
  </si>
  <si>
    <t>Síla hrany</t>
  </si>
  <si>
    <t>Tupl</t>
  </si>
  <si>
    <t>NE</t>
  </si>
  <si>
    <t>ANO</t>
  </si>
  <si>
    <t>šířka</t>
  </si>
  <si>
    <t>délka</t>
  </si>
  <si>
    <t>pozn.1</t>
  </si>
  <si>
    <t>příd.x</t>
  </si>
  <si>
    <t>příd.y</t>
  </si>
  <si>
    <t>Materiál</t>
  </si>
  <si>
    <t>Zákazník</t>
  </si>
  <si>
    <t>Roman Jirgala</t>
  </si>
  <si>
    <t>Truhlářství DARO</t>
  </si>
  <si>
    <t>Horní Dunajovice 249</t>
  </si>
  <si>
    <t>671 34 Horní Dunajovice</t>
  </si>
  <si>
    <t>e-mail:</t>
  </si>
  <si>
    <t>Tel.: +420 603 27 24 27</t>
  </si>
  <si>
    <t>www.truhlarstvi-daro.cz</t>
  </si>
  <si>
    <t>Zákazník:</t>
  </si>
  <si>
    <t>Tel.:</t>
  </si>
  <si>
    <r>
      <t xml:space="preserve">e-mail: </t>
    </r>
    <r>
      <rPr>
        <b/>
        <sz val="11"/>
        <color rgb="FF0070C0"/>
        <rFont val="Calibri"/>
        <family val="2"/>
        <charset val="238"/>
        <scheme val="minor"/>
      </rPr>
      <t>daro@atlas.cz</t>
    </r>
  </si>
  <si>
    <t>Materiál:</t>
  </si>
  <si>
    <t>Zadávejte rozměry vč. hrany !!! Minimální rozměr 70x200 mm</t>
  </si>
  <si>
    <t>levá</t>
  </si>
  <si>
    <t>pravá</t>
  </si>
  <si>
    <t>přední</t>
  </si>
  <si>
    <t>zadní</t>
  </si>
  <si>
    <t xml:space="preserve">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</si>
  <si>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</si>
  <si>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</si>
  <si>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</si>
  <si>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</si>
  <si>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</si>
  <si>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</si>
  <si>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</si>
  <si>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</si>
  <si>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</si>
  <si>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</si>
  <si>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</si>
  <si>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</si>
  <si>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</si>
  <si>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</si>
  <si>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</si>
  <si>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</si>
  <si>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</si>
  <si>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</si>
  <si>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</si>
  <si>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</si>
  <si>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</si>
  <si>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</si>
  <si>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</si>
  <si>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</si>
  <si>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</si>
  <si>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</si>
  <si>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</si>
  <si>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</si>
  <si>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</si>
  <si>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</si>
  <si>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</si>
  <si>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</si>
  <si>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</si>
  <si>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</si>
  <si>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příklad</t>
  </si>
  <si>
    <t>bok komody</t>
  </si>
  <si>
    <t xml:space="preserve">Rozměr dílce s názvem "bok komody" má rozměry 550 x 900 mm vč. hrany. Olepený je ABS 0,5 mm na krátkých stranách, </t>
  </si>
  <si>
    <t>jedna dlouhá je olepená ABS 2 mm. Druhá dlouhá je bez olepení.</t>
  </si>
  <si>
    <t>Vyplňuje se, pokud má být dílec olepený hranou v jiném dekoru než plošný materiál</t>
  </si>
  <si>
    <t>nebo jiná poznámka k dané položce.</t>
  </si>
  <si>
    <t>Pozn.: Zadávejte pouze jeden dekor. Pro další dekor použijte nový formulář.</t>
  </si>
  <si>
    <t>Přepočet hran pro tupl</t>
  </si>
  <si>
    <t>Rozměry pro CUTRITE</t>
  </si>
  <si>
    <t>Přidá Rozměr CNC na tupl</t>
  </si>
  <si>
    <t>Přiřadí přídavky pod hranu u tuplu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</si>
</sst>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0" xfId="0" applyBorder="1"/>
    <xf numFmtId="164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/>
    <xf numFmtId="0" fontId="0" fillId="0" borderId="0" xfId="0" applyBorder="1"/>
    <xf numFmtId="165" fontId="0" fillId="2" borderId="1" xfId="0" applyNumberFormat="1" applyFill="1" applyBorder="1"/>
    <xf numFmtId="1" fontId="0" fillId="2" borderId="1" xfId="0" applyNumberFormat="1" applyFill="1" applyBorder="1"/>
    <xf numFmtId="0" fontId="9" fillId="0" borderId="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0" xfId="0" applyFont="1"/>
    <xf numFmtId="0" fontId="1" fillId="0" borderId="0" xfId="0" applyNumberFormat="1" applyFont="1"/>
    <xf numFmtId="0" fontId="0" fillId="0" borderId="0" xfId="0" applyNumberFormat="1"/>
    <xf numFmtId="165" fontId="0" fillId="0" borderId="0" xfId="0" applyNumberFormat="1"/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1" fillId="0" borderId="13" xfId="0" applyFont="1" applyBorder="1" applyAlignment="1" applyProtection="1">
      <alignment horizontal="left" vertical="center" indent="1"/>
      <protection locked="0"/>
    </xf>
    <xf numFmtId="0" fontId="0" fillId="0" borderId="11" xfId="0" applyBorder="1" applyAlignment="1" applyProtection="1">
      <alignment horizontal="left" vertical="center" indent="1"/>
      <protection locked="0"/>
    </xf>
    <xf numFmtId="0" fontId="0" fillId="0" borderId="14" xfId="0" applyBorder="1" applyAlignment="1" applyProtection="1">
      <alignment horizontal="left" vertical="center" indent="1"/>
      <protection locked="0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5" xfId="0" applyBorder="1" applyAlignment="1" applyProtection="1">
      <alignment horizontal="left" vertical="center" indent="1"/>
      <protection locked="0"/>
    </xf>
    <xf numFmtId="0" fontId="0" fillId="0" borderId="9" xfId="0" applyBorder="1" applyAlignment="1" applyProtection="1">
      <alignment horizontal="left" vertical="center" indent="1"/>
      <protection locked="0"/>
    </xf>
    <xf numFmtId="0" fontId="0" fillId="0" borderId="6" xfId="0" applyBorder="1" applyAlignment="1" applyProtection="1">
      <alignment horizontal="left" vertical="center" indent="1"/>
      <protection locked="0"/>
    </xf>
    <xf numFmtId="0" fontId="0" fillId="0" borderId="7" xfId="0" applyBorder="1" applyAlignment="1" applyProtection="1">
      <alignment horizontal="left" vertical="center" indent="1"/>
      <protection locked="0"/>
    </xf>
    <xf numFmtId="0" fontId="0" fillId="0" borderId="10" xfId="0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alignment horizontal="left" vertical="center" indent="1"/>
      <protection locked="0"/>
    </xf>
    <xf numFmtId="0" fontId="1" fillId="0" borderId="5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0" fontId="0" fillId="0" borderId="0" xfId="0" applyAlignment="1"/>
    <xf numFmtId="0" fontId="8" fillId="0" borderId="0" xfId="1" applyFont="1" applyBorder="1" applyAlignment="1" applyProtection="1">
      <alignment horizontal="left" indent="5"/>
    </xf>
    <xf numFmtId="0" fontId="1" fillId="0" borderId="0" xfId="0" applyFont="1" applyBorder="1" applyAlignment="1">
      <alignment horizontal="left" indent="5"/>
    </xf>
    <xf numFmtId="0" fontId="1" fillId="0" borderId="12" xfId="0" applyFont="1" applyBorder="1" applyAlignment="1">
      <alignment horizontal="left" indent="5"/>
    </xf>
    <xf numFmtId="0" fontId="0" fillId="0" borderId="10" xfId="0" applyBorder="1" applyAlignment="1">
      <alignment horizontal="left" indent="5"/>
    </xf>
    <xf numFmtId="0" fontId="0" fillId="0" borderId="8" xfId="0" applyBorder="1" applyAlignment="1">
      <alignment horizontal="left" indent="5"/>
    </xf>
    <xf numFmtId="0" fontId="1" fillId="0" borderId="3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5"/>
    </xf>
    <xf numFmtId="0" fontId="1" fillId="0" borderId="9" xfId="0" applyFont="1" applyBorder="1" applyAlignment="1">
      <alignment horizontal="left" vertical="center" indent="5"/>
    </xf>
    <xf numFmtId="0" fontId="1" fillId="0" borderId="6" xfId="0" applyFont="1" applyBorder="1" applyAlignment="1">
      <alignment horizontal="left" vertical="center" indent="5"/>
    </xf>
    <xf numFmtId="0" fontId="0" fillId="0" borderId="0" xfId="0" applyBorder="1" applyAlignment="1">
      <alignment horizontal="left" vertical="center" indent="5"/>
    </xf>
    <xf numFmtId="0" fontId="0" fillId="0" borderId="12" xfId="0" applyBorder="1" applyAlignment="1">
      <alignment horizontal="left" vertical="center" indent="5"/>
    </xf>
    <xf numFmtId="0" fontId="0" fillId="0" borderId="5" xfId="0" applyBorder="1" applyAlignment="1"/>
    <xf numFmtId="0" fontId="0" fillId="0" borderId="9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0" fillId="0" borderId="7" xfId="0" applyBorder="1" applyAlignment="1"/>
    <xf numFmtId="0" fontId="0" fillId="0" borderId="10" xfId="0" applyBorder="1" applyAlignment="1"/>
    <xf numFmtId="0" fontId="0" fillId="0" borderId="8" xfId="0" applyBorder="1" applyAlignment="1"/>
    <xf numFmtId="0" fontId="1" fillId="0" borderId="13" xfId="0" applyFont="1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1</xdr:row>
      <xdr:rowOff>26594</xdr:rowOff>
    </xdr:from>
    <xdr:to>
      <xdr:col>6</xdr:col>
      <xdr:colOff>400048</xdr:colOff>
      <xdr:row>10</xdr:row>
      <xdr:rowOff>35452</xdr:rowOff>
    </xdr:to>
    <xdr:pic>
      <xdr:nvPicPr>
        <xdr:cNvPr id="2" name="Obrázek 1" descr="daro_logo_plastic_we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4" y="217094"/>
          <a:ext cx="3524249" cy="1723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uhlarstvi-daro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70"/>
  <sheetViews>
    <sheetView tabSelected="1" zoomScaleNormal="100" workbookViewId="0">
      <selection activeCell="B26" sqref="B26"/>
    </sheetView>
  </sheetViews>
  <sheetFormatPr defaultRowHeight="15"/>
  <cols>
    <col min="1" max="1" width="3.5703125" style="19" customWidth="1"/>
    <col min="2" max="2" width="22" customWidth="1"/>
    <col min="4" max="4" width="4" customWidth="1"/>
    <col min="6" max="6" width="4" customWidth="1"/>
    <col min="7" max="7" width="6.5703125" customWidth="1"/>
    <col min="8" max="8" width="4" customWidth="1"/>
    <col min="9" max="9" width="10.140625" hidden="1" customWidth="1"/>
    <col min="10" max="10" width="6.42578125" hidden="1" customWidth="1"/>
    <col min="11" max="11" width="5.85546875" hidden="1" customWidth="1"/>
    <col min="12" max="12" width="6.85546875" hidden="1" customWidth="1"/>
    <col min="13" max="13" width="6.140625" hidden="1" customWidth="1"/>
    <col min="14" max="17" width="5.7109375" customWidth="1"/>
    <col min="18" max="18" width="4.7109375" customWidth="1"/>
    <col min="19" max="19" width="25.7109375" customWidth="1"/>
    <col min="20" max="23" width="9.140625" hidden="1" customWidth="1"/>
    <col min="24" max="24" width="23" hidden="1" customWidth="1"/>
    <col min="25" max="25" width="9.140625" hidden="1" customWidth="1"/>
    <col min="26" max="29" width="6.7109375" hidden="1" customWidth="1"/>
    <col min="30" max="30" width="9.140625" hidden="1" customWidth="1"/>
    <col min="31" max="31" width="11.85546875" hidden="1" customWidth="1"/>
    <col min="32" max="32" width="9.140625" hidden="1" customWidth="1"/>
    <col min="33" max="37" width="0" hidden="1" customWidth="1"/>
  </cols>
  <sheetData>
    <row r="1" spans="1:19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</row>
    <row r="2" spans="1:19">
      <c r="A2" s="72"/>
      <c r="B2" s="67"/>
      <c r="C2" s="68"/>
      <c r="D2" s="68"/>
      <c r="E2" s="68"/>
      <c r="F2" s="68"/>
      <c r="G2" s="68"/>
      <c r="H2" s="69"/>
      <c r="I2" s="10"/>
      <c r="J2" s="10"/>
      <c r="K2" s="10"/>
      <c r="L2" s="10"/>
      <c r="M2" s="10"/>
      <c r="N2" s="62" t="s">
        <v>33</v>
      </c>
      <c r="O2" s="63"/>
      <c r="P2" s="63"/>
      <c r="Q2" s="63"/>
      <c r="R2" s="63"/>
      <c r="S2" s="64"/>
    </row>
    <row r="3" spans="1:19">
      <c r="A3" s="72"/>
      <c r="B3" s="70"/>
      <c r="C3" s="71"/>
      <c r="D3" s="71"/>
      <c r="E3" s="71"/>
      <c r="F3" s="71"/>
      <c r="G3" s="71"/>
      <c r="H3" s="72"/>
      <c r="I3" s="11"/>
      <c r="J3" s="11"/>
      <c r="K3" s="11"/>
      <c r="L3" s="11"/>
      <c r="M3" s="11"/>
      <c r="N3" s="65"/>
      <c r="O3" s="65"/>
      <c r="P3" s="65"/>
      <c r="Q3" s="65"/>
      <c r="R3" s="65"/>
      <c r="S3" s="66"/>
    </row>
    <row r="4" spans="1:19">
      <c r="A4" s="72"/>
      <c r="B4" s="70"/>
      <c r="C4" s="71"/>
      <c r="D4" s="71"/>
      <c r="E4" s="71"/>
      <c r="F4" s="71"/>
      <c r="G4" s="71"/>
      <c r="H4" s="72"/>
      <c r="I4" s="11"/>
      <c r="J4" s="11"/>
      <c r="K4" s="11"/>
      <c r="L4" s="11"/>
      <c r="M4" s="11"/>
      <c r="N4" s="57" t="s">
        <v>32</v>
      </c>
      <c r="O4" s="57"/>
      <c r="P4" s="57"/>
      <c r="Q4" s="57"/>
      <c r="R4" s="57"/>
      <c r="S4" s="58"/>
    </row>
    <row r="5" spans="1:19">
      <c r="A5" s="72"/>
      <c r="B5" s="70"/>
      <c r="C5" s="71"/>
      <c r="D5" s="71"/>
      <c r="E5" s="71"/>
      <c r="F5" s="71"/>
      <c r="G5" s="71"/>
      <c r="H5" s="72"/>
      <c r="I5" s="11"/>
      <c r="J5" s="11"/>
      <c r="K5" s="11"/>
      <c r="L5" s="11"/>
      <c r="M5" s="11"/>
      <c r="N5" s="57" t="s">
        <v>34</v>
      </c>
      <c r="O5" s="57"/>
      <c r="P5" s="57"/>
      <c r="Q5" s="57"/>
      <c r="R5" s="57"/>
      <c r="S5" s="58"/>
    </row>
    <row r="6" spans="1:19">
      <c r="A6" s="72"/>
      <c r="B6" s="70"/>
      <c r="C6" s="71"/>
      <c r="D6" s="71"/>
      <c r="E6" s="71"/>
      <c r="F6" s="71"/>
      <c r="G6" s="71"/>
      <c r="H6" s="72"/>
      <c r="I6" s="11"/>
      <c r="J6" s="11"/>
      <c r="K6" s="11"/>
      <c r="L6" s="11"/>
      <c r="M6" s="11"/>
      <c r="N6" s="57" t="s">
        <v>35</v>
      </c>
      <c r="O6" s="57"/>
      <c r="P6" s="57"/>
      <c r="Q6" s="57"/>
      <c r="R6" s="57"/>
      <c r="S6" s="58"/>
    </row>
    <row r="7" spans="1:19">
      <c r="A7" s="72"/>
      <c r="B7" s="70"/>
      <c r="C7" s="71"/>
      <c r="D7" s="71"/>
      <c r="E7" s="71"/>
      <c r="F7" s="71"/>
      <c r="G7" s="71"/>
      <c r="H7" s="72"/>
      <c r="I7" s="11"/>
      <c r="J7" s="11"/>
      <c r="K7" s="11"/>
      <c r="L7" s="11"/>
      <c r="M7" s="11"/>
      <c r="N7" s="57"/>
      <c r="O7" s="57"/>
      <c r="P7" s="57"/>
      <c r="Q7" s="57"/>
      <c r="R7" s="57"/>
      <c r="S7" s="58"/>
    </row>
    <row r="8" spans="1:19">
      <c r="A8" s="72"/>
      <c r="B8" s="70"/>
      <c r="C8" s="71"/>
      <c r="D8" s="71"/>
      <c r="E8" s="71"/>
      <c r="F8" s="71"/>
      <c r="G8" s="71"/>
      <c r="H8" s="72"/>
      <c r="I8" s="11"/>
      <c r="J8" s="11"/>
      <c r="K8" s="11"/>
      <c r="L8" s="11"/>
      <c r="M8" s="11"/>
      <c r="N8" s="57" t="s">
        <v>37</v>
      </c>
      <c r="O8" s="57"/>
      <c r="P8" s="57"/>
      <c r="Q8" s="57"/>
      <c r="R8" s="57"/>
      <c r="S8" s="58"/>
    </row>
    <row r="9" spans="1:19">
      <c r="A9" s="72"/>
      <c r="B9" s="70"/>
      <c r="C9" s="71"/>
      <c r="D9" s="71"/>
      <c r="E9" s="71"/>
      <c r="F9" s="71"/>
      <c r="G9" s="71"/>
      <c r="H9" s="72"/>
      <c r="I9" s="11"/>
      <c r="J9" s="11"/>
      <c r="K9" s="11"/>
      <c r="L9" s="11"/>
      <c r="M9" s="11"/>
      <c r="N9" s="57" t="s">
        <v>41</v>
      </c>
      <c r="O9" s="57"/>
      <c r="P9" s="57"/>
      <c r="Q9" s="57"/>
      <c r="R9" s="57"/>
      <c r="S9" s="58"/>
    </row>
    <row r="10" spans="1:19">
      <c r="A10" s="72"/>
      <c r="B10" s="70"/>
      <c r="C10" s="71"/>
      <c r="D10" s="71"/>
      <c r="E10" s="71"/>
      <c r="F10" s="71"/>
      <c r="G10" s="71"/>
      <c r="H10" s="72"/>
      <c r="I10" s="11"/>
      <c r="J10" s="11"/>
      <c r="K10" s="11"/>
      <c r="L10" s="11"/>
      <c r="M10" s="11"/>
      <c r="N10" s="56" t="s">
        <v>38</v>
      </c>
      <c r="O10" s="57"/>
      <c r="P10" s="57"/>
      <c r="Q10" s="57"/>
      <c r="R10" s="57"/>
      <c r="S10" s="58"/>
    </row>
    <row r="11" spans="1:19">
      <c r="A11" s="72"/>
      <c r="B11" s="73"/>
      <c r="C11" s="74"/>
      <c r="D11" s="74"/>
      <c r="E11" s="74"/>
      <c r="F11" s="74"/>
      <c r="G11" s="74"/>
      <c r="H11" s="75"/>
      <c r="I11" s="3"/>
      <c r="J11" s="3"/>
      <c r="K11" s="3"/>
      <c r="L11" s="3"/>
      <c r="M11" s="3"/>
      <c r="N11" s="59"/>
      <c r="O11" s="59"/>
      <c r="P11" s="59"/>
      <c r="Q11" s="59"/>
      <c r="R11" s="59"/>
      <c r="S11" s="60"/>
    </row>
    <row r="14" spans="1:19">
      <c r="B14" s="41" t="s">
        <v>39</v>
      </c>
      <c r="C14" s="43"/>
      <c r="D14" s="44"/>
      <c r="E14" s="44"/>
      <c r="F14" s="44"/>
      <c r="G14" s="44"/>
      <c r="H14" s="45"/>
      <c r="N14" s="76" t="s">
        <v>40</v>
      </c>
      <c r="O14" s="77"/>
      <c r="P14" s="24"/>
      <c r="Q14" s="25"/>
      <c r="R14" s="25"/>
      <c r="S14" s="26"/>
    </row>
    <row r="15" spans="1:19">
      <c r="B15" s="61"/>
      <c r="C15" s="46"/>
      <c r="D15" s="47"/>
      <c r="E15" s="47"/>
      <c r="F15" s="47"/>
      <c r="G15" s="47"/>
      <c r="H15" s="48"/>
      <c r="N15" s="76" t="s">
        <v>36</v>
      </c>
      <c r="O15" s="77"/>
      <c r="P15" s="24"/>
      <c r="Q15" s="25"/>
      <c r="R15" s="25"/>
      <c r="S15" s="26"/>
    </row>
    <row r="17" spans="1:37">
      <c r="B17" s="41" t="s">
        <v>42</v>
      </c>
      <c r="C17" s="43"/>
      <c r="D17" s="44"/>
      <c r="E17" s="44"/>
      <c r="F17" s="44"/>
      <c r="G17" s="44"/>
      <c r="H17" s="45"/>
      <c r="N17" s="49" t="s">
        <v>89</v>
      </c>
      <c r="O17" s="50"/>
      <c r="P17" s="50"/>
      <c r="Q17" s="50"/>
      <c r="R17" s="50"/>
      <c r="S17" s="51"/>
    </row>
    <row r="18" spans="1:37">
      <c r="B18" s="42"/>
      <c r="C18" s="46"/>
      <c r="D18" s="47"/>
      <c r="E18" s="47"/>
      <c r="F18" s="47"/>
      <c r="G18" s="47"/>
      <c r="H18" s="48"/>
      <c r="N18" s="52"/>
      <c r="O18" s="53"/>
      <c r="P18" s="53"/>
      <c r="Q18" s="53"/>
      <c r="R18" s="53"/>
      <c r="S18" s="54"/>
    </row>
    <row r="21" spans="1:37">
      <c r="B21" s="31" t="s">
        <v>0</v>
      </c>
      <c r="C21" s="33" t="s">
        <v>2</v>
      </c>
      <c r="D21" s="34"/>
      <c r="E21" s="33" t="s">
        <v>4</v>
      </c>
      <c r="F21" s="34"/>
      <c r="G21" s="33" t="s">
        <v>8</v>
      </c>
      <c r="H21" s="34"/>
      <c r="N21" s="33" t="s">
        <v>10</v>
      </c>
      <c r="O21" s="38"/>
      <c r="P21" s="38"/>
      <c r="Q21" s="34"/>
      <c r="R21" s="39" t="s">
        <v>22</v>
      </c>
      <c r="S21" s="31" t="s">
        <v>11</v>
      </c>
    </row>
    <row r="22" spans="1:37">
      <c r="B22" s="32"/>
      <c r="C22" s="35" t="s">
        <v>3</v>
      </c>
      <c r="D22" s="36"/>
      <c r="E22" s="35" t="s">
        <v>5</v>
      </c>
      <c r="F22" s="37"/>
      <c r="G22" s="35" t="s">
        <v>9</v>
      </c>
      <c r="H22" s="36"/>
      <c r="N22" s="14" t="s">
        <v>44</v>
      </c>
      <c r="O22" s="15" t="s">
        <v>45</v>
      </c>
      <c r="P22" s="15" t="s">
        <v>46</v>
      </c>
      <c r="Q22" s="16" t="s">
        <v>47</v>
      </c>
      <c r="R22" s="40"/>
      <c r="S22" s="32"/>
      <c r="U22" t="s">
        <v>91</v>
      </c>
      <c r="X22" t="s">
        <v>92</v>
      </c>
      <c r="Z22" t="s">
        <v>93</v>
      </c>
      <c r="AH22" t="s">
        <v>90</v>
      </c>
    </row>
    <row r="23" spans="1:37">
      <c r="B23" s="29" t="s">
        <v>43</v>
      </c>
      <c r="C23" s="30"/>
      <c r="D23" s="30"/>
      <c r="E23" s="30"/>
      <c r="F23" s="30"/>
      <c r="G23" s="30"/>
      <c r="H23" s="30"/>
      <c r="I23" t="s">
        <v>12</v>
      </c>
      <c r="J23" t="s">
        <v>44</v>
      </c>
      <c r="K23" t="s">
        <v>45</v>
      </c>
      <c r="L23" t="s">
        <v>46</v>
      </c>
      <c r="M23" t="s">
        <v>47</v>
      </c>
      <c r="U23" t="s">
        <v>25</v>
      </c>
      <c r="V23" t="s">
        <v>26</v>
      </c>
      <c r="W23" t="s">
        <v>8</v>
      </c>
      <c r="X23" t="s">
        <v>27</v>
      </c>
      <c r="Z23" t="s">
        <v>28</v>
      </c>
      <c r="AA23" t="s">
        <v>28</v>
      </c>
      <c r="AB23" t="s">
        <v>29</v>
      </c>
      <c r="AC23" t="s">
        <v>29</v>
      </c>
      <c r="AE23" t="s">
        <v>30</v>
      </c>
      <c r="AF23" t="s">
        <v>31</v>
      </c>
      <c r="AH23" t="s">
        <v>44</v>
      </c>
      <c r="AI23" t="s">
        <v>45</v>
      </c>
      <c r="AJ23" t="s">
        <v>46</v>
      </c>
      <c r="AK23" t="s">
        <v>47</v>
      </c>
    </row>
    <row r="24" spans="1:37">
      <c r="A24" s="18" t="s">
        <v>1</v>
      </c>
      <c r="B24" s="21"/>
      <c r="C24" s="22"/>
      <c r="D24" s="2" t="s">
        <v>6</v>
      </c>
      <c r="E24" s="22"/>
      <c r="F24" s="2" t="s">
        <v>6</v>
      </c>
      <c r="G24" s="22"/>
      <c r="H24" s="2" t="s">
        <v>7</v>
      </c>
      <c r="I24" s="4">
        <f t="shared" ref="I24:I58" si="0">SUM(((C24/1000)*(E24/1000))*G24)</f>
        <v>0</v>
      </c>
      <c r="J24" s="5">
        <f t="shared" ref="J24:J58" si="1">IF(N24&lt;3,((C24+60)*G24)/1000,0)</f>
        <v>0</v>
      </c>
      <c r="K24" s="5">
        <f t="shared" ref="K24:K58" si="2">IF(O24&lt;3,((C24+60)*G24)/1000,0)</f>
        <v>0</v>
      </c>
      <c r="L24" s="5">
        <f t="shared" ref="L24:L58" si="3">IF(P24&lt;3,((E24+60)*G24)/1000,0)</f>
        <v>0</v>
      </c>
      <c r="M24" s="5">
        <f t="shared" ref="M24:M58" si="4">IF(Q24&lt;3,((E24+60)*G24)/1000,0)</f>
        <v>0</v>
      </c>
      <c r="N24" s="23"/>
      <c r="O24" s="23"/>
      <c r="P24" s="23"/>
      <c r="Q24" s="23" t="s">
        <v>48</v>
      </c>
      <c r="R24" s="21" t="s">
        <v>23</v>
      </c>
      <c r="S24" s="21" t="s">
        <v>48</v>
      </c>
      <c r="U24">
        <f t="shared" ref="U24:U58" si="5">IF(R24="ANO",C24+10,C24)</f>
        <v>0</v>
      </c>
      <c r="V24">
        <f t="shared" ref="V24:V58" si="6">IF(R24="ANO",E24+10,E24)</f>
        <v>0</v>
      </c>
      <c r="W24">
        <f t="shared" ref="W24:W58" si="7">IF(R24="ANO",G24*2,G24)</f>
        <v>0</v>
      </c>
      <c r="X24" t="str">
        <f>IF(R24="ANO","Formát.CNC "&amp;(C24-AJ24-AK24+AB24+AC24)&amp;"x"&amp;(E24-AH24-AI24+Z24+AA24)," ")</f>
        <v xml:space="preserve"> </v>
      </c>
      <c r="Y24" s="20" t="s">
        <v>48</v>
      </c>
      <c r="Z24" s="9">
        <f t="shared" ref="Z24:Z58" si="8">IF(N24&lt;3,1,0)</f>
        <v>1</v>
      </c>
      <c r="AA24" s="9">
        <f t="shared" ref="AA24:AA58" si="9">IF(O24&lt;3,1,0)</f>
        <v>1</v>
      </c>
      <c r="AB24" s="9">
        <f t="shared" ref="AB24:AB58" si="10">IF(P24&lt;3,1,0)</f>
        <v>1</v>
      </c>
      <c r="AC24" s="9">
        <f t="shared" ref="AC24:AC58" si="11">IF(Q24&lt;3,1,0)</f>
        <v>0</v>
      </c>
      <c r="AE24" s="9" t="str">
        <f>IF(U24&gt;0,C17,"")</f>
        <v/>
      </c>
      <c r="AF24" t="str">
        <f>IF(U24&gt;0,C14,"")</f>
        <v/>
      </c>
      <c r="AH24">
        <f>IF(N24&lt;3,N24,Z24)</f>
        <v>0</v>
      </c>
      <c r="AI24">
        <f>IF(O24&lt;3,O24,AA24)</f>
        <v>0</v>
      </c>
      <c r="AJ24">
        <f>IF(P24&lt;3,P24,AB24)</f>
        <v>0</v>
      </c>
      <c r="AK24">
        <f>IF(Q24&lt;3,Q24,AC24)</f>
        <v>0</v>
      </c>
    </row>
    <row r="25" spans="1:37">
      <c r="A25" s="18" t="s">
        <v>49</v>
      </c>
      <c r="B25" s="21"/>
      <c r="C25" s="22"/>
      <c r="D25" s="2" t="s">
        <v>6</v>
      </c>
      <c r="E25" s="22"/>
      <c r="F25" s="2" t="s">
        <v>6</v>
      </c>
      <c r="G25" s="22"/>
      <c r="H25" s="2" t="s">
        <v>7</v>
      </c>
      <c r="I25" s="4">
        <f t="shared" si="0"/>
        <v>0</v>
      </c>
      <c r="J25" s="5">
        <f t="shared" si="1"/>
        <v>0</v>
      </c>
      <c r="K25" s="5">
        <f t="shared" si="2"/>
        <v>0</v>
      </c>
      <c r="L25" s="5">
        <f t="shared" si="3"/>
        <v>0</v>
      </c>
      <c r="M25" s="5">
        <f t="shared" si="4"/>
        <v>0</v>
      </c>
      <c r="N25" s="23" t="s">
        <v>48</v>
      </c>
      <c r="O25" s="23" t="s">
        <v>48</v>
      </c>
      <c r="P25" s="23" t="s">
        <v>48</v>
      </c>
      <c r="Q25" s="23" t="s">
        <v>48</v>
      </c>
      <c r="R25" s="21" t="s">
        <v>23</v>
      </c>
      <c r="S25" s="21"/>
      <c r="U25">
        <f t="shared" si="5"/>
        <v>0</v>
      </c>
      <c r="V25">
        <f t="shared" si="6"/>
        <v>0</v>
      </c>
      <c r="W25">
        <f t="shared" si="7"/>
        <v>0</v>
      </c>
      <c r="X25" t="str">
        <f t="shared" ref="X24:X58" si="12">IF(R25="ANO","Formát.CNC "&amp;(C25-P25-Q25+AB25+AC25)&amp;"x"&amp;(E25-N25-O25+Z25+AA25)," ")</f>
        <v xml:space="preserve"> </v>
      </c>
      <c r="Z25" s="9">
        <f t="shared" si="8"/>
        <v>0</v>
      </c>
      <c r="AA25" s="9">
        <f t="shared" si="9"/>
        <v>0</v>
      </c>
      <c r="AB25" s="9">
        <f t="shared" si="10"/>
        <v>0</v>
      </c>
      <c r="AC25" s="9">
        <f t="shared" si="11"/>
        <v>0</v>
      </c>
      <c r="AE25" s="9" t="str">
        <f>IF(U25&gt;0,C17,"")</f>
        <v/>
      </c>
      <c r="AF25" t="str">
        <f>IF(U25&gt;0,C14,"")</f>
        <v/>
      </c>
      <c r="AH25">
        <f>IF(N25&lt;3,N25,Z25)</f>
        <v>0</v>
      </c>
      <c r="AI25">
        <f>IF(O25&lt;3,O25,AA25)</f>
        <v>0</v>
      </c>
      <c r="AJ25">
        <f>IF(P25&lt;3,P25,AB25)</f>
        <v>0</v>
      </c>
      <c r="AK25">
        <f>IF(Q25&lt;3,Q25,AC25)</f>
        <v>0</v>
      </c>
    </row>
    <row r="26" spans="1:37">
      <c r="A26" s="18" t="s">
        <v>50</v>
      </c>
      <c r="B26" s="21"/>
      <c r="C26" s="22"/>
      <c r="D26" s="2" t="s">
        <v>6</v>
      </c>
      <c r="E26" s="22"/>
      <c r="F26" s="2" t="s">
        <v>6</v>
      </c>
      <c r="G26" s="22"/>
      <c r="H26" s="2" t="s">
        <v>7</v>
      </c>
      <c r="I26" s="4">
        <f t="shared" si="0"/>
        <v>0</v>
      </c>
      <c r="J26" s="5">
        <f t="shared" si="1"/>
        <v>0</v>
      </c>
      <c r="K26" s="5">
        <f t="shared" si="2"/>
        <v>0</v>
      </c>
      <c r="L26" s="5">
        <f t="shared" si="3"/>
        <v>0</v>
      </c>
      <c r="M26" s="5">
        <f t="shared" si="4"/>
        <v>0</v>
      </c>
      <c r="N26" s="23" t="s">
        <v>48</v>
      </c>
      <c r="O26" s="23" t="s">
        <v>48</v>
      </c>
      <c r="P26" s="23" t="s">
        <v>48</v>
      </c>
      <c r="Q26" s="23" t="s">
        <v>48</v>
      </c>
      <c r="R26" s="21" t="s">
        <v>23</v>
      </c>
      <c r="S26" s="21"/>
      <c r="U26">
        <f t="shared" si="5"/>
        <v>0</v>
      </c>
      <c r="V26">
        <f t="shared" si="6"/>
        <v>0</v>
      </c>
      <c r="W26">
        <f t="shared" si="7"/>
        <v>0</v>
      </c>
      <c r="X26" t="str">
        <f t="shared" si="12"/>
        <v xml:space="preserve"> </v>
      </c>
      <c r="Z26" s="9">
        <f t="shared" si="8"/>
        <v>0</v>
      </c>
      <c r="AA26" s="9">
        <f t="shared" si="9"/>
        <v>0</v>
      </c>
      <c r="AB26" s="9">
        <f t="shared" si="10"/>
        <v>0</v>
      </c>
      <c r="AC26" s="9">
        <f t="shared" si="11"/>
        <v>0</v>
      </c>
      <c r="AE26" s="9" t="str">
        <f>IF(U26&gt;0,C17,"")</f>
        <v/>
      </c>
      <c r="AF26" t="str">
        <f>IF(U26&gt;0,C14,"")</f>
        <v/>
      </c>
      <c r="AH26">
        <f>IF(N26&lt;3,N26,Z26)</f>
        <v>0</v>
      </c>
      <c r="AI26">
        <f>IF(O26&lt;3,O26,AA26)</f>
        <v>0</v>
      </c>
      <c r="AJ26">
        <f>IF(P26&lt;3,P26,AB26)</f>
        <v>0</v>
      </c>
      <c r="AK26">
        <f>IF(Q26&lt;3,Q26,AC26)</f>
        <v>0</v>
      </c>
    </row>
    <row r="27" spans="1:37">
      <c r="A27" s="18" t="s">
        <v>51</v>
      </c>
      <c r="B27" s="21"/>
      <c r="C27" s="22"/>
      <c r="D27" s="2" t="s">
        <v>6</v>
      </c>
      <c r="E27" s="22"/>
      <c r="F27" s="2" t="s">
        <v>6</v>
      </c>
      <c r="G27" s="22"/>
      <c r="H27" s="2" t="s">
        <v>7</v>
      </c>
      <c r="I27" s="4">
        <f t="shared" si="0"/>
        <v>0</v>
      </c>
      <c r="J27" s="5">
        <f t="shared" si="1"/>
        <v>0</v>
      </c>
      <c r="K27" s="5">
        <f t="shared" si="2"/>
        <v>0</v>
      </c>
      <c r="L27" s="5">
        <f t="shared" si="3"/>
        <v>0</v>
      </c>
      <c r="M27" s="5">
        <f t="shared" si="4"/>
        <v>0</v>
      </c>
      <c r="N27" s="23" t="s">
        <v>48</v>
      </c>
      <c r="O27" s="23" t="s">
        <v>48</v>
      </c>
      <c r="P27" s="23" t="s">
        <v>48</v>
      </c>
      <c r="Q27" s="23" t="s">
        <v>48</v>
      </c>
      <c r="R27" s="21" t="s">
        <v>23</v>
      </c>
      <c r="S27" s="21"/>
      <c r="U27">
        <f t="shared" si="5"/>
        <v>0</v>
      </c>
      <c r="V27">
        <f t="shared" si="6"/>
        <v>0</v>
      </c>
      <c r="W27">
        <f t="shared" si="7"/>
        <v>0</v>
      </c>
      <c r="X27" t="str">
        <f t="shared" si="12"/>
        <v xml:space="preserve"> </v>
      </c>
      <c r="Y27" s="20" t="str">
        <f>N27</f>
        <v xml:space="preserve"> </v>
      </c>
      <c r="Z27" s="9">
        <f t="shared" si="8"/>
        <v>0</v>
      </c>
      <c r="AA27" s="9">
        <f t="shared" si="9"/>
        <v>0</v>
      </c>
      <c r="AB27" s="9">
        <f t="shared" si="10"/>
        <v>0</v>
      </c>
      <c r="AC27" s="9">
        <f t="shared" si="11"/>
        <v>0</v>
      </c>
      <c r="AE27" s="9" t="str">
        <f>IF(U27&gt;0,C17,"")</f>
        <v/>
      </c>
      <c r="AF27" t="str">
        <f>IF(U27&gt;0,C14,"")</f>
        <v/>
      </c>
      <c r="AH27">
        <f>IF(N27&lt;3,N27,Z27)</f>
        <v>0</v>
      </c>
      <c r="AI27">
        <f>IF(O27&lt;3,O27,AA27)</f>
        <v>0</v>
      </c>
      <c r="AJ27">
        <f>IF(P27&lt;3,P27,AB27)</f>
        <v>0</v>
      </c>
      <c r="AK27">
        <f>IF(Q27&lt;3,Q27,AC27)</f>
        <v>0</v>
      </c>
    </row>
    <row r="28" spans="1:37">
      <c r="A28" s="18" t="s">
        <v>52</v>
      </c>
      <c r="B28" s="21"/>
      <c r="C28" s="22"/>
      <c r="D28" s="2" t="s">
        <v>6</v>
      </c>
      <c r="E28" s="22"/>
      <c r="F28" s="2" t="s">
        <v>6</v>
      </c>
      <c r="G28" s="22"/>
      <c r="H28" s="2" t="s">
        <v>7</v>
      </c>
      <c r="I28" s="4">
        <f t="shared" si="0"/>
        <v>0</v>
      </c>
      <c r="J28" s="5">
        <f t="shared" si="1"/>
        <v>0</v>
      </c>
      <c r="K28" s="5">
        <f t="shared" si="2"/>
        <v>0</v>
      </c>
      <c r="L28" s="5">
        <f t="shared" si="3"/>
        <v>0</v>
      </c>
      <c r="M28" s="5">
        <f t="shared" si="4"/>
        <v>0</v>
      </c>
      <c r="N28" s="23" t="s">
        <v>48</v>
      </c>
      <c r="O28" s="23" t="s">
        <v>48</v>
      </c>
      <c r="P28" s="23" t="s">
        <v>48</v>
      </c>
      <c r="Q28" s="23" t="s">
        <v>48</v>
      </c>
      <c r="R28" s="21" t="s">
        <v>23</v>
      </c>
      <c r="S28" s="21"/>
      <c r="U28">
        <f t="shared" si="5"/>
        <v>0</v>
      </c>
      <c r="V28">
        <f t="shared" si="6"/>
        <v>0</v>
      </c>
      <c r="W28">
        <f t="shared" si="7"/>
        <v>0</v>
      </c>
      <c r="X28" t="str">
        <f t="shared" si="12"/>
        <v xml:space="preserve"> </v>
      </c>
      <c r="Z28" s="9">
        <f t="shared" si="8"/>
        <v>0</v>
      </c>
      <c r="AA28" s="9">
        <f t="shared" si="9"/>
        <v>0</v>
      </c>
      <c r="AB28" s="9">
        <f t="shared" si="10"/>
        <v>0</v>
      </c>
      <c r="AC28" s="9">
        <f t="shared" si="11"/>
        <v>0</v>
      </c>
      <c r="AE28" s="9" t="str">
        <f>IF(U28&gt;0,C17,"")</f>
        <v/>
      </c>
      <c r="AF28" t="str">
        <f>IF(U28&gt;0,C14,"")</f>
        <v/>
      </c>
      <c r="AH28">
        <f>IF(N28&lt;3,N28,Z28)</f>
        <v>0</v>
      </c>
      <c r="AI28">
        <f>IF(O28&lt;3,O28,AA28)</f>
        <v>0</v>
      </c>
      <c r="AJ28">
        <f>IF(P28&lt;3,P28,AB28)</f>
        <v>0</v>
      </c>
      <c r="AK28">
        <f>IF(Q28&lt;3,Q28,AC28)</f>
        <v>0</v>
      </c>
    </row>
    <row r="29" spans="1:37">
      <c r="A29" s="18" t="s">
        <v>53</v>
      </c>
      <c r="B29" s="21"/>
      <c r="C29" s="22"/>
      <c r="D29" s="2" t="s">
        <v>6</v>
      </c>
      <c r="E29" s="22"/>
      <c r="F29" s="2" t="s">
        <v>6</v>
      </c>
      <c r="G29" s="22"/>
      <c r="H29" s="2" t="s">
        <v>7</v>
      </c>
      <c r="I29" s="4">
        <f t="shared" si="0"/>
        <v>0</v>
      </c>
      <c r="J29" s="5">
        <f t="shared" si="1"/>
        <v>0</v>
      </c>
      <c r="K29" s="5">
        <f t="shared" si="2"/>
        <v>0</v>
      </c>
      <c r="L29" s="5">
        <f t="shared" si="3"/>
        <v>0</v>
      </c>
      <c r="M29" s="5">
        <f t="shared" si="4"/>
        <v>0</v>
      </c>
      <c r="N29" s="23" t="s">
        <v>48</v>
      </c>
      <c r="O29" s="23" t="s">
        <v>48</v>
      </c>
      <c r="P29" s="23" t="s">
        <v>48</v>
      </c>
      <c r="Q29" s="23" t="s">
        <v>48</v>
      </c>
      <c r="R29" s="21" t="s">
        <v>23</v>
      </c>
      <c r="S29" s="21"/>
      <c r="U29">
        <f t="shared" si="5"/>
        <v>0</v>
      </c>
      <c r="V29">
        <f t="shared" si="6"/>
        <v>0</v>
      </c>
      <c r="W29">
        <f t="shared" si="7"/>
        <v>0</v>
      </c>
      <c r="X29" t="str">
        <f t="shared" si="12"/>
        <v xml:space="preserve"> </v>
      </c>
      <c r="Z29" s="9">
        <f t="shared" si="8"/>
        <v>0</v>
      </c>
      <c r="AA29" s="9">
        <f t="shared" si="9"/>
        <v>0</v>
      </c>
      <c r="AB29" s="9">
        <f t="shared" si="10"/>
        <v>0</v>
      </c>
      <c r="AC29" s="9">
        <f t="shared" si="11"/>
        <v>0</v>
      </c>
      <c r="AE29" s="9" t="str">
        <f>IF(U29&gt;0,C17,"")</f>
        <v/>
      </c>
      <c r="AF29" t="str">
        <f>IF(U29&gt;0,C14,"")</f>
        <v/>
      </c>
      <c r="AH29">
        <f>IF(N29&lt;3,N29,Z29)</f>
        <v>0</v>
      </c>
      <c r="AI29">
        <f>IF(O29&lt;3,O29,AA29)</f>
        <v>0</v>
      </c>
      <c r="AJ29">
        <f>IF(P29&lt;3,P29,AB29)</f>
        <v>0</v>
      </c>
      <c r="AK29">
        <f>IF(Q29&lt;3,Q29,AC29)</f>
        <v>0</v>
      </c>
    </row>
    <row r="30" spans="1:37">
      <c r="A30" s="18" t="s">
        <v>54</v>
      </c>
      <c r="B30" s="21"/>
      <c r="C30" s="22"/>
      <c r="D30" s="2" t="s">
        <v>6</v>
      </c>
      <c r="E30" s="22"/>
      <c r="F30" s="2" t="s">
        <v>6</v>
      </c>
      <c r="G30" s="22"/>
      <c r="H30" s="2" t="s">
        <v>7</v>
      </c>
      <c r="I30" s="4">
        <f t="shared" si="0"/>
        <v>0</v>
      </c>
      <c r="J30" s="5">
        <f t="shared" si="1"/>
        <v>0</v>
      </c>
      <c r="K30" s="5">
        <f t="shared" si="2"/>
        <v>0</v>
      </c>
      <c r="L30" s="5">
        <f t="shared" si="3"/>
        <v>0</v>
      </c>
      <c r="M30" s="5">
        <f t="shared" si="4"/>
        <v>0</v>
      </c>
      <c r="N30" s="23" t="s">
        <v>48</v>
      </c>
      <c r="O30" s="23" t="s">
        <v>48</v>
      </c>
      <c r="P30" s="23" t="s">
        <v>48</v>
      </c>
      <c r="Q30" s="23" t="s">
        <v>48</v>
      </c>
      <c r="R30" s="21" t="s">
        <v>23</v>
      </c>
      <c r="S30" s="21"/>
      <c r="U30">
        <f t="shared" si="5"/>
        <v>0</v>
      </c>
      <c r="V30">
        <f t="shared" si="6"/>
        <v>0</v>
      </c>
      <c r="W30">
        <f t="shared" si="7"/>
        <v>0</v>
      </c>
      <c r="X30" t="str">
        <f t="shared" si="12"/>
        <v xml:space="preserve"> </v>
      </c>
      <c r="Z30" s="9">
        <f t="shared" si="8"/>
        <v>0</v>
      </c>
      <c r="AA30" s="9">
        <f t="shared" si="9"/>
        <v>0</v>
      </c>
      <c r="AB30" s="9">
        <f t="shared" si="10"/>
        <v>0</v>
      </c>
      <c r="AC30" s="9">
        <f t="shared" si="11"/>
        <v>0</v>
      </c>
      <c r="AE30" s="9" t="str">
        <f>IF(U30&gt;0,C17,"")</f>
        <v/>
      </c>
      <c r="AF30" t="str">
        <f>IF(U30&gt;0,C14,"")</f>
        <v/>
      </c>
      <c r="AH30">
        <f>IF(N30&lt;3,N30,Z30)</f>
        <v>0</v>
      </c>
      <c r="AI30">
        <f>IF(O30&lt;3,O30,AA30)</f>
        <v>0</v>
      </c>
      <c r="AJ30">
        <f>IF(P30&lt;3,P30,AB30)</f>
        <v>0</v>
      </c>
      <c r="AK30">
        <f>IF(Q30&lt;3,Q30,AC30)</f>
        <v>0</v>
      </c>
    </row>
    <row r="31" spans="1:37">
      <c r="A31" s="18" t="s">
        <v>55</v>
      </c>
      <c r="B31" s="21"/>
      <c r="C31" s="22"/>
      <c r="D31" s="2" t="s">
        <v>6</v>
      </c>
      <c r="E31" s="22"/>
      <c r="F31" s="2" t="s">
        <v>6</v>
      </c>
      <c r="G31" s="22"/>
      <c r="H31" s="2" t="s">
        <v>7</v>
      </c>
      <c r="I31" s="4">
        <f t="shared" si="0"/>
        <v>0</v>
      </c>
      <c r="J31" s="5">
        <f t="shared" si="1"/>
        <v>0</v>
      </c>
      <c r="K31" s="5">
        <f t="shared" si="2"/>
        <v>0</v>
      </c>
      <c r="L31" s="5">
        <f t="shared" si="3"/>
        <v>0</v>
      </c>
      <c r="M31" s="5">
        <f t="shared" si="4"/>
        <v>0</v>
      </c>
      <c r="N31" s="23" t="s">
        <v>48</v>
      </c>
      <c r="O31" s="23" t="s">
        <v>48</v>
      </c>
      <c r="P31" s="23" t="s">
        <v>48</v>
      </c>
      <c r="Q31" s="23" t="s">
        <v>48</v>
      </c>
      <c r="R31" s="21" t="s">
        <v>23</v>
      </c>
      <c r="S31" s="21"/>
      <c r="U31">
        <f t="shared" si="5"/>
        <v>0</v>
      </c>
      <c r="V31">
        <f t="shared" si="6"/>
        <v>0</v>
      </c>
      <c r="W31">
        <f t="shared" si="7"/>
        <v>0</v>
      </c>
      <c r="X31" t="str">
        <f t="shared" si="12"/>
        <v xml:space="preserve"> </v>
      </c>
      <c r="Z31" s="9">
        <f t="shared" si="8"/>
        <v>0</v>
      </c>
      <c r="AA31" s="9">
        <f t="shared" si="9"/>
        <v>0</v>
      </c>
      <c r="AB31" s="9">
        <f t="shared" si="10"/>
        <v>0</v>
      </c>
      <c r="AC31" s="9">
        <f t="shared" si="11"/>
        <v>0</v>
      </c>
      <c r="AE31" s="9" t="str">
        <f>IF(U31&gt;0,C17,"")</f>
        <v/>
      </c>
      <c r="AF31" t="str">
        <f>IF(U31&gt;0,C14,"")</f>
        <v/>
      </c>
      <c r="AH31">
        <f>IF(N31&lt;3,N31,Z31)</f>
        <v>0</v>
      </c>
      <c r="AI31">
        <f>IF(O31&lt;3,O31,AA31)</f>
        <v>0</v>
      </c>
      <c r="AJ31">
        <f>IF(P31&lt;3,P31,AB31)</f>
        <v>0</v>
      </c>
      <c r="AK31">
        <f>IF(Q31&lt;3,Q31,AC31)</f>
        <v>0</v>
      </c>
    </row>
    <row r="32" spans="1:37">
      <c r="A32" s="18" t="s">
        <v>56</v>
      </c>
      <c r="B32" s="21"/>
      <c r="C32" s="22"/>
      <c r="D32" s="2" t="s">
        <v>6</v>
      </c>
      <c r="E32" s="22"/>
      <c r="F32" s="2" t="s">
        <v>6</v>
      </c>
      <c r="G32" s="22"/>
      <c r="H32" s="2" t="s">
        <v>7</v>
      </c>
      <c r="I32" s="4">
        <f t="shared" si="0"/>
        <v>0</v>
      </c>
      <c r="J32" s="5">
        <f t="shared" si="1"/>
        <v>0</v>
      </c>
      <c r="K32" s="5">
        <f t="shared" si="2"/>
        <v>0</v>
      </c>
      <c r="L32" s="5">
        <f t="shared" si="3"/>
        <v>0</v>
      </c>
      <c r="M32" s="5">
        <f t="shared" si="4"/>
        <v>0</v>
      </c>
      <c r="N32" s="23" t="s">
        <v>48</v>
      </c>
      <c r="O32" s="23" t="s">
        <v>48</v>
      </c>
      <c r="P32" s="23" t="s">
        <v>48</v>
      </c>
      <c r="Q32" s="23" t="s">
        <v>48</v>
      </c>
      <c r="R32" s="21" t="s">
        <v>23</v>
      </c>
      <c r="S32" s="21"/>
      <c r="U32">
        <f t="shared" si="5"/>
        <v>0</v>
      </c>
      <c r="V32">
        <f t="shared" si="6"/>
        <v>0</v>
      </c>
      <c r="W32">
        <f t="shared" si="7"/>
        <v>0</v>
      </c>
      <c r="X32" t="str">
        <f t="shared" si="12"/>
        <v xml:space="preserve"> </v>
      </c>
      <c r="Z32" s="9">
        <f t="shared" si="8"/>
        <v>0</v>
      </c>
      <c r="AA32" s="9">
        <f t="shared" si="9"/>
        <v>0</v>
      </c>
      <c r="AB32" s="9">
        <f t="shared" si="10"/>
        <v>0</v>
      </c>
      <c r="AC32" s="9">
        <f t="shared" si="11"/>
        <v>0</v>
      </c>
      <c r="AE32" s="9" t="str">
        <f>IF(U32&gt;0,C17,"")</f>
        <v/>
      </c>
      <c r="AF32" t="str">
        <f>IF(U32&gt;0,C14,"")</f>
        <v/>
      </c>
      <c r="AH32">
        <f>IF(N32&lt;3,N32,Z32)</f>
        <v>0</v>
      </c>
      <c r="AI32">
        <f>IF(O32&lt;3,O32,AA32)</f>
        <v>0</v>
      </c>
      <c r="AJ32">
        <f>IF(P32&lt;3,P32,AB32)</f>
        <v>0</v>
      </c>
      <c r="AK32">
        <f>IF(Q32&lt;3,Q32,AC32)</f>
        <v>0</v>
      </c>
    </row>
    <row r="33" spans="1:37">
      <c r="A33" s="18" t="s">
        <v>57</v>
      </c>
      <c r="B33" s="21"/>
      <c r="C33" s="22"/>
      <c r="D33" s="2" t="s">
        <v>6</v>
      </c>
      <c r="E33" s="22"/>
      <c r="F33" s="2" t="s">
        <v>6</v>
      </c>
      <c r="G33" s="22"/>
      <c r="H33" s="2" t="s">
        <v>7</v>
      </c>
      <c r="I33" s="4">
        <f t="shared" si="0"/>
        <v>0</v>
      </c>
      <c r="J33" s="5">
        <f t="shared" si="1"/>
        <v>0</v>
      </c>
      <c r="K33" s="5">
        <f t="shared" si="2"/>
        <v>0</v>
      </c>
      <c r="L33" s="5">
        <f t="shared" si="3"/>
        <v>0</v>
      </c>
      <c r="M33" s="5">
        <f t="shared" si="4"/>
        <v>0</v>
      </c>
      <c r="N33" s="23" t="s">
        <v>48</v>
      </c>
      <c r="O33" s="23" t="s">
        <v>48</v>
      </c>
      <c r="P33" s="23" t="s">
        <v>48</v>
      </c>
      <c r="Q33" s="23" t="s">
        <v>48</v>
      </c>
      <c r="R33" s="21" t="s">
        <v>23</v>
      </c>
      <c r="S33" s="21"/>
      <c r="U33">
        <f t="shared" si="5"/>
        <v>0</v>
      </c>
      <c r="V33">
        <f t="shared" si="6"/>
        <v>0</v>
      </c>
      <c r="W33">
        <f t="shared" si="7"/>
        <v>0</v>
      </c>
      <c r="X33" t="str">
        <f t="shared" si="12"/>
        <v xml:space="preserve"> </v>
      </c>
      <c r="Z33" s="9">
        <f t="shared" si="8"/>
        <v>0</v>
      </c>
      <c r="AA33" s="9">
        <f t="shared" si="9"/>
        <v>0</v>
      </c>
      <c r="AB33" s="9">
        <f t="shared" si="10"/>
        <v>0</v>
      </c>
      <c r="AC33" s="9">
        <f t="shared" si="11"/>
        <v>0</v>
      </c>
      <c r="AE33" s="9" t="str">
        <f>IF(U33&gt;0,C17,"")</f>
        <v/>
      </c>
      <c r="AF33" t="str">
        <f>IF(U33&gt;0,C14,"")</f>
        <v/>
      </c>
      <c r="AH33">
        <f>IF(N33&lt;3,N33,Z33)</f>
        <v>0</v>
      </c>
      <c r="AI33">
        <f>IF(O33&lt;3,O33,AA33)</f>
        <v>0</v>
      </c>
      <c r="AJ33">
        <f>IF(P33&lt;3,P33,AB33)</f>
        <v>0</v>
      </c>
      <c r="AK33">
        <f>IF(Q33&lt;3,Q33,AC33)</f>
        <v>0</v>
      </c>
    </row>
    <row r="34" spans="1:37">
      <c r="A34" s="18" t="s">
        <v>58</v>
      </c>
      <c r="B34" s="21"/>
      <c r="C34" s="22"/>
      <c r="D34" s="2" t="s">
        <v>6</v>
      </c>
      <c r="E34" s="22"/>
      <c r="F34" s="2" t="s">
        <v>6</v>
      </c>
      <c r="G34" s="22"/>
      <c r="H34" s="2" t="s">
        <v>7</v>
      </c>
      <c r="I34" s="4">
        <f t="shared" si="0"/>
        <v>0</v>
      </c>
      <c r="J34" s="5">
        <f t="shared" si="1"/>
        <v>0</v>
      </c>
      <c r="K34" s="5">
        <f t="shared" si="2"/>
        <v>0</v>
      </c>
      <c r="L34" s="5">
        <f t="shared" si="3"/>
        <v>0</v>
      </c>
      <c r="M34" s="5">
        <f t="shared" si="4"/>
        <v>0</v>
      </c>
      <c r="N34" s="23" t="s">
        <v>48</v>
      </c>
      <c r="O34" s="23" t="s">
        <v>48</v>
      </c>
      <c r="P34" s="23" t="s">
        <v>48</v>
      </c>
      <c r="Q34" s="23" t="s">
        <v>48</v>
      </c>
      <c r="R34" s="21" t="s">
        <v>23</v>
      </c>
      <c r="S34" s="21"/>
      <c r="U34">
        <f t="shared" si="5"/>
        <v>0</v>
      </c>
      <c r="V34">
        <f t="shared" si="6"/>
        <v>0</v>
      </c>
      <c r="W34">
        <f t="shared" si="7"/>
        <v>0</v>
      </c>
      <c r="X34" t="str">
        <f t="shared" si="12"/>
        <v xml:space="preserve"> </v>
      </c>
      <c r="Z34" s="9">
        <f t="shared" si="8"/>
        <v>0</v>
      </c>
      <c r="AA34" s="9">
        <f t="shared" si="9"/>
        <v>0</v>
      </c>
      <c r="AB34" s="9">
        <f t="shared" si="10"/>
        <v>0</v>
      </c>
      <c r="AC34" s="9">
        <f t="shared" si="11"/>
        <v>0</v>
      </c>
      <c r="AE34" s="9" t="str">
        <f>IF(U34&gt;0,C17,"")</f>
        <v/>
      </c>
      <c r="AF34" t="str">
        <f>IF(U34&gt;0,C14,"")</f>
        <v/>
      </c>
      <c r="AH34">
        <f>IF(N34&lt;3,N34,Z34)</f>
        <v>0</v>
      </c>
      <c r="AI34">
        <f>IF(O34&lt;3,O34,AA34)</f>
        <v>0</v>
      </c>
      <c r="AJ34">
        <f>IF(P34&lt;3,P34,AB34)</f>
        <v>0</v>
      </c>
      <c r="AK34">
        <f>IF(Q34&lt;3,Q34,AC34)</f>
        <v>0</v>
      </c>
    </row>
    <row r="35" spans="1:37">
      <c r="A35" s="18" t="s">
        <v>59</v>
      </c>
      <c r="B35" s="21"/>
      <c r="C35" s="22"/>
      <c r="D35" s="2" t="s">
        <v>6</v>
      </c>
      <c r="E35" s="22"/>
      <c r="F35" s="2" t="s">
        <v>6</v>
      </c>
      <c r="G35" s="22"/>
      <c r="H35" s="2" t="s">
        <v>7</v>
      </c>
      <c r="I35" s="4">
        <f t="shared" si="0"/>
        <v>0</v>
      </c>
      <c r="J35" s="5">
        <f t="shared" si="1"/>
        <v>0</v>
      </c>
      <c r="K35" s="5">
        <f t="shared" si="2"/>
        <v>0</v>
      </c>
      <c r="L35" s="5">
        <f t="shared" si="3"/>
        <v>0</v>
      </c>
      <c r="M35" s="5">
        <f t="shared" si="4"/>
        <v>0</v>
      </c>
      <c r="N35" s="23" t="s">
        <v>48</v>
      </c>
      <c r="O35" s="23" t="s">
        <v>48</v>
      </c>
      <c r="P35" s="23" t="s">
        <v>48</v>
      </c>
      <c r="Q35" s="23" t="s">
        <v>48</v>
      </c>
      <c r="R35" s="21" t="s">
        <v>23</v>
      </c>
      <c r="S35" s="21"/>
      <c r="U35">
        <f t="shared" si="5"/>
        <v>0</v>
      </c>
      <c r="V35">
        <f t="shared" si="6"/>
        <v>0</v>
      </c>
      <c r="W35">
        <f t="shared" si="7"/>
        <v>0</v>
      </c>
      <c r="X35" t="str">
        <f t="shared" si="12"/>
        <v xml:space="preserve"> </v>
      </c>
      <c r="Z35" s="9">
        <f t="shared" si="8"/>
        <v>0</v>
      </c>
      <c r="AA35" s="9">
        <f t="shared" si="9"/>
        <v>0</v>
      </c>
      <c r="AB35" s="9">
        <f t="shared" si="10"/>
        <v>0</v>
      </c>
      <c r="AC35" s="9">
        <f t="shared" si="11"/>
        <v>0</v>
      </c>
      <c r="AE35" s="9" t="str">
        <f>IF(U35&gt;0,C17,"")</f>
        <v/>
      </c>
      <c r="AF35" t="str">
        <f>IF(U35&gt;0,C14,"")</f>
        <v/>
      </c>
      <c r="AH35">
        <f>IF(N35&lt;3,N35,Z35)</f>
        <v>0</v>
      </c>
      <c r="AI35">
        <f>IF(O35&lt;3,O35,AA35)</f>
        <v>0</v>
      </c>
      <c r="AJ35">
        <f>IF(P35&lt;3,P35,AB35)</f>
        <v>0</v>
      </c>
      <c r="AK35">
        <f>IF(Q35&lt;3,Q35,AC35)</f>
        <v>0</v>
      </c>
    </row>
    <row r="36" spans="1:37">
      <c r="A36" s="18" t="s">
        <v>60</v>
      </c>
      <c r="B36" s="21"/>
      <c r="C36" s="22"/>
      <c r="D36" s="2" t="s">
        <v>6</v>
      </c>
      <c r="E36" s="22"/>
      <c r="F36" s="2" t="s">
        <v>6</v>
      </c>
      <c r="G36" s="22"/>
      <c r="H36" s="2" t="s">
        <v>7</v>
      </c>
      <c r="I36" s="4">
        <f t="shared" si="0"/>
        <v>0</v>
      </c>
      <c r="J36" s="5">
        <f t="shared" si="1"/>
        <v>0</v>
      </c>
      <c r="K36" s="5">
        <f t="shared" si="2"/>
        <v>0</v>
      </c>
      <c r="L36" s="5">
        <f t="shared" si="3"/>
        <v>0</v>
      </c>
      <c r="M36" s="5">
        <f t="shared" si="4"/>
        <v>0</v>
      </c>
      <c r="N36" s="23" t="s">
        <v>48</v>
      </c>
      <c r="O36" s="23" t="s">
        <v>48</v>
      </c>
      <c r="P36" s="23" t="s">
        <v>48</v>
      </c>
      <c r="Q36" s="23" t="s">
        <v>48</v>
      </c>
      <c r="R36" s="21" t="s">
        <v>23</v>
      </c>
      <c r="S36" s="21"/>
      <c r="U36">
        <f t="shared" si="5"/>
        <v>0</v>
      </c>
      <c r="V36">
        <f t="shared" si="6"/>
        <v>0</v>
      </c>
      <c r="W36">
        <f t="shared" si="7"/>
        <v>0</v>
      </c>
      <c r="X36" t="str">
        <f t="shared" si="12"/>
        <v xml:space="preserve"> </v>
      </c>
      <c r="Z36" s="9">
        <f t="shared" si="8"/>
        <v>0</v>
      </c>
      <c r="AA36" s="9">
        <f t="shared" si="9"/>
        <v>0</v>
      </c>
      <c r="AB36" s="9">
        <f t="shared" si="10"/>
        <v>0</v>
      </c>
      <c r="AC36" s="9">
        <f t="shared" si="11"/>
        <v>0</v>
      </c>
      <c r="AE36" s="9" t="str">
        <f>IF(U36&gt;0,C17,"")</f>
        <v/>
      </c>
      <c r="AF36" t="str">
        <f>IF(U36&gt;0,C14,"")</f>
        <v/>
      </c>
      <c r="AH36">
        <f>IF(N36&lt;3,N36,Z36)</f>
        <v>0</v>
      </c>
      <c r="AI36">
        <f>IF(O36&lt;3,O36,AA36)</f>
        <v>0</v>
      </c>
      <c r="AJ36">
        <f>IF(P36&lt;3,P36,AB36)</f>
        <v>0</v>
      </c>
      <c r="AK36">
        <f>IF(Q36&lt;3,Q36,AC36)</f>
        <v>0</v>
      </c>
    </row>
    <row r="37" spans="1:37">
      <c r="A37" s="18" t="s">
        <v>61</v>
      </c>
      <c r="B37" s="21"/>
      <c r="C37" s="22"/>
      <c r="D37" s="2" t="s">
        <v>6</v>
      </c>
      <c r="E37" s="22"/>
      <c r="F37" s="2" t="s">
        <v>6</v>
      </c>
      <c r="G37" s="22"/>
      <c r="H37" s="2" t="s">
        <v>7</v>
      </c>
      <c r="I37" s="4">
        <f t="shared" si="0"/>
        <v>0</v>
      </c>
      <c r="J37" s="5">
        <f t="shared" si="1"/>
        <v>0</v>
      </c>
      <c r="K37" s="5">
        <f t="shared" si="2"/>
        <v>0</v>
      </c>
      <c r="L37" s="5">
        <f t="shared" si="3"/>
        <v>0</v>
      </c>
      <c r="M37" s="5">
        <f t="shared" si="4"/>
        <v>0</v>
      </c>
      <c r="N37" s="23" t="s">
        <v>48</v>
      </c>
      <c r="O37" s="23" t="s">
        <v>48</v>
      </c>
      <c r="P37" s="23" t="s">
        <v>48</v>
      </c>
      <c r="Q37" s="23" t="s">
        <v>48</v>
      </c>
      <c r="R37" s="21" t="s">
        <v>23</v>
      </c>
      <c r="S37" s="21"/>
      <c r="U37">
        <f t="shared" si="5"/>
        <v>0</v>
      </c>
      <c r="V37">
        <f t="shared" si="6"/>
        <v>0</v>
      </c>
      <c r="W37">
        <f t="shared" si="7"/>
        <v>0</v>
      </c>
      <c r="X37" t="str">
        <f t="shared" si="12"/>
        <v xml:space="preserve"> </v>
      </c>
      <c r="Z37" s="9">
        <f t="shared" si="8"/>
        <v>0</v>
      </c>
      <c r="AA37" s="9">
        <f t="shared" si="9"/>
        <v>0</v>
      </c>
      <c r="AB37" s="9">
        <f t="shared" si="10"/>
        <v>0</v>
      </c>
      <c r="AC37" s="9">
        <f t="shared" si="11"/>
        <v>0</v>
      </c>
      <c r="AE37" s="9" t="str">
        <f>IF(U37&gt;0,C17,"")</f>
        <v/>
      </c>
      <c r="AF37" t="str">
        <f>IF(U37&gt;0,C14,"")</f>
        <v/>
      </c>
      <c r="AH37">
        <f>IF(N37&lt;3,N37,Z37)</f>
        <v>0</v>
      </c>
      <c r="AI37">
        <f>IF(O37&lt;3,O37,AA37)</f>
        <v>0</v>
      </c>
      <c r="AJ37">
        <f>IF(P37&lt;3,P37,AB37)</f>
        <v>0</v>
      </c>
      <c r="AK37">
        <f>IF(Q37&lt;3,Q37,AC37)</f>
        <v>0</v>
      </c>
    </row>
    <row r="38" spans="1:37">
      <c r="A38" s="18" t="s">
        <v>62</v>
      </c>
      <c r="B38" s="21"/>
      <c r="C38" s="22"/>
      <c r="D38" s="2" t="s">
        <v>6</v>
      </c>
      <c r="E38" s="22"/>
      <c r="F38" s="2" t="s">
        <v>6</v>
      </c>
      <c r="G38" s="22"/>
      <c r="H38" s="2" t="s">
        <v>7</v>
      </c>
      <c r="I38" s="4">
        <f t="shared" si="0"/>
        <v>0</v>
      </c>
      <c r="J38" s="5">
        <f t="shared" si="1"/>
        <v>0</v>
      </c>
      <c r="K38" s="5">
        <f t="shared" si="2"/>
        <v>0</v>
      </c>
      <c r="L38" s="5">
        <f t="shared" si="3"/>
        <v>0</v>
      </c>
      <c r="M38" s="5">
        <f t="shared" si="4"/>
        <v>0</v>
      </c>
      <c r="N38" s="23" t="s">
        <v>48</v>
      </c>
      <c r="O38" s="23" t="s">
        <v>48</v>
      </c>
      <c r="P38" s="23" t="s">
        <v>48</v>
      </c>
      <c r="Q38" s="23" t="s">
        <v>48</v>
      </c>
      <c r="R38" s="21" t="s">
        <v>23</v>
      </c>
      <c r="S38" s="21"/>
      <c r="U38">
        <f t="shared" si="5"/>
        <v>0</v>
      </c>
      <c r="V38">
        <f t="shared" si="6"/>
        <v>0</v>
      </c>
      <c r="W38">
        <f t="shared" si="7"/>
        <v>0</v>
      </c>
      <c r="X38" t="str">
        <f t="shared" si="12"/>
        <v xml:space="preserve"> </v>
      </c>
      <c r="Z38" s="9">
        <f t="shared" si="8"/>
        <v>0</v>
      </c>
      <c r="AA38" s="9">
        <f t="shared" si="9"/>
        <v>0</v>
      </c>
      <c r="AB38" s="9">
        <f t="shared" si="10"/>
        <v>0</v>
      </c>
      <c r="AC38" s="9">
        <f t="shared" si="11"/>
        <v>0</v>
      </c>
      <c r="AE38" s="9" t="str">
        <f>IF(U38&gt;0,C17,"")</f>
        <v/>
      </c>
      <c r="AF38" t="str">
        <f>IF(U38&gt;0,C14,"")</f>
        <v/>
      </c>
      <c r="AH38">
        <f>IF(N38&lt;3,N38,Z38)</f>
        <v>0</v>
      </c>
      <c r="AI38">
        <f>IF(O38&lt;3,O38,AA38)</f>
        <v>0</v>
      </c>
      <c r="AJ38">
        <f>IF(P38&lt;3,P38,AB38)</f>
        <v>0</v>
      </c>
      <c r="AK38">
        <f>IF(Q38&lt;3,Q38,AC38)</f>
        <v>0</v>
      </c>
    </row>
    <row r="39" spans="1:37">
      <c r="A39" s="18" t="s">
        <v>63</v>
      </c>
      <c r="B39" s="21"/>
      <c r="C39" s="22"/>
      <c r="D39" s="2" t="s">
        <v>6</v>
      </c>
      <c r="E39" s="22"/>
      <c r="F39" s="2" t="s">
        <v>6</v>
      </c>
      <c r="G39" s="22"/>
      <c r="H39" s="2" t="s">
        <v>7</v>
      </c>
      <c r="I39" s="4">
        <f t="shared" si="0"/>
        <v>0</v>
      </c>
      <c r="J39" s="5">
        <f t="shared" si="1"/>
        <v>0</v>
      </c>
      <c r="K39" s="5">
        <f t="shared" si="2"/>
        <v>0</v>
      </c>
      <c r="L39" s="5">
        <f t="shared" si="3"/>
        <v>0</v>
      </c>
      <c r="M39" s="5">
        <f t="shared" si="4"/>
        <v>0</v>
      </c>
      <c r="N39" s="23" t="s">
        <v>48</v>
      </c>
      <c r="O39" s="23" t="s">
        <v>48</v>
      </c>
      <c r="P39" s="23" t="s">
        <v>48</v>
      </c>
      <c r="Q39" s="23" t="s">
        <v>48</v>
      </c>
      <c r="R39" s="21" t="s">
        <v>23</v>
      </c>
      <c r="S39" s="21"/>
      <c r="U39">
        <f t="shared" si="5"/>
        <v>0</v>
      </c>
      <c r="V39">
        <f t="shared" si="6"/>
        <v>0</v>
      </c>
      <c r="W39">
        <f t="shared" si="7"/>
        <v>0</v>
      </c>
      <c r="X39" t="str">
        <f t="shared" si="12"/>
        <v xml:space="preserve"> </v>
      </c>
      <c r="Z39" s="9">
        <f t="shared" si="8"/>
        <v>0</v>
      </c>
      <c r="AA39" s="9">
        <f t="shared" si="9"/>
        <v>0</v>
      </c>
      <c r="AB39" s="9">
        <f t="shared" si="10"/>
        <v>0</v>
      </c>
      <c r="AC39" s="9">
        <f t="shared" si="11"/>
        <v>0</v>
      </c>
      <c r="AE39" s="9" t="str">
        <f>IF(U39&gt;0,C17,"")</f>
        <v/>
      </c>
      <c r="AF39" t="str">
        <f>IF(U39&gt;0,C14,"")</f>
        <v/>
      </c>
      <c r="AH39">
        <f>IF(N39&lt;3,N39,Z39)</f>
        <v>0</v>
      </c>
      <c r="AI39">
        <f>IF(O39&lt;3,O39,AA39)</f>
        <v>0</v>
      </c>
      <c r="AJ39">
        <f>IF(P39&lt;3,P39,AB39)</f>
        <v>0</v>
      </c>
      <c r="AK39">
        <f>IF(Q39&lt;3,Q39,AC39)</f>
        <v>0</v>
      </c>
    </row>
    <row r="40" spans="1:37">
      <c r="A40" s="18" t="s">
        <v>64</v>
      </c>
      <c r="B40" s="21"/>
      <c r="C40" s="22"/>
      <c r="D40" s="2" t="s">
        <v>6</v>
      </c>
      <c r="E40" s="22"/>
      <c r="F40" s="2" t="s">
        <v>6</v>
      </c>
      <c r="G40" s="22"/>
      <c r="H40" s="2" t="s">
        <v>7</v>
      </c>
      <c r="I40" s="4">
        <f t="shared" si="0"/>
        <v>0</v>
      </c>
      <c r="J40" s="5">
        <f t="shared" si="1"/>
        <v>0</v>
      </c>
      <c r="K40" s="5">
        <f t="shared" si="2"/>
        <v>0</v>
      </c>
      <c r="L40" s="5">
        <f t="shared" si="3"/>
        <v>0</v>
      </c>
      <c r="M40" s="5">
        <f t="shared" si="4"/>
        <v>0</v>
      </c>
      <c r="N40" s="23" t="s">
        <v>48</v>
      </c>
      <c r="O40" s="23" t="s">
        <v>48</v>
      </c>
      <c r="P40" s="23" t="s">
        <v>48</v>
      </c>
      <c r="Q40" s="23" t="s">
        <v>48</v>
      </c>
      <c r="R40" s="21" t="s">
        <v>23</v>
      </c>
      <c r="S40" s="21"/>
      <c r="U40">
        <f t="shared" si="5"/>
        <v>0</v>
      </c>
      <c r="V40">
        <f t="shared" si="6"/>
        <v>0</v>
      </c>
      <c r="W40">
        <f t="shared" si="7"/>
        <v>0</v>
      </c>
      <c r="X40" t="str">
        <f t="shared" si="12"/>
        <v xml:space="preserve"> </v>
      </c>
      <c r="Z40" s="9">
        <f t="shared" si="8"/>
        <v>0</v>
      </c>
      <c r="AA40" s="9">
        <f t="shared" si="9"/>
        <v>0</v>
      </c>
      <c r="AB40" s="9">
        <f t="shared" si="10"/>
        <v>0</v>
      </c>
      <c r="AC40" s="9">
        <f t="shared" si="11"/>
        <v>0</v>
      </c>
      <c r="AE40" s="9" t="str">
        <f>IF(U40&gt;0,C17,"")</f>
        <v/>
      </c>
      <c r="AF40" t="str">
        <f>IF(U40&gt;0,C14,"")</f>
        <v/>
      </c>
      <c r="AH40">
        <f>IF(N40&lt;3,N40,Z40)</f>
        <v>0</v>
      </c>
      <c r="AI40">
        <f>IF(O40&lt;3,O40,AA40)</f>
        <v>0</v>
      </c>
      <c r="AJ40">
        <f>IF(P40&lt;3,P40,AB40)</f>
        <v>0</v>
      </c>
      <c r="AK40">
        <f>IF(Q40&lt;3,Q40,AC40)</f>
        <v>0</v>
      </c>
    </row>
    <row r="41" spans="1:37">
      <c r="A41" s="18" t="s">
        <v>65</v>
      </c>
      <c r="B41" s="21"/>
      <c r="C41" s="22"/>
      <c r="D41" s="2" t="s">
        <v>6</v>
      </c>
      <c r="E41" s="22"/>
      <c r="F41" s="2" t="s">
        <v>6</v>
      </c>
      <c r="G41" s="22"/>
      <c r="H41" s="2" t="s">
        <v>7</v>
      </c>
      <c r="I41" s="4">
        <f t="shared" si="0"/>
        <v>0</v>
      </c>
      <c r="J41" s="5">
        <f t="shared" si="1"/>
        <v>0</v>
      </c>
      <c r="K41" s="5">
        <f t="shared" si="2"/>
        <v>0</v>
      </c>
      <c r="L41" s="5">
        <f t="shared" si="3"/>
        <v>0</v>
      </c>
      <c r="M41" s="5">
        <f t="shared" si="4"/>
        <v>0</v>
      </c>
      <c r="N41" s="23" t="s">
        <v>48</v>
      </c>
      <c r="O41" s="23" t="s">
        <v>48</v>
      </c>
      <c r="P41" s="23" t="s">
        <v>48</v>
      </c>
      <c r="Q41" s="23" t="s">
        <v>48</v>
      </c>
      <c r="R41" s="21" t="s">
        <v>23</v>
      </c>
      <c r="S41" s="21"/>
      <c r="U41">
        <f t="shared" si="5"/>
        <v>0</v>
      </c>
      <c r="V41">
        <f t="shared" si="6"/>
        <v>0</v>
      </c>
      <c r="W41">
        <f t="shared" si="7"/>
        <v>0</v>
      </c>
      <c r="X41" t="str">
        <f t="shared" si="12"/>
        <v xml:space="preserve"> </v>
      </c>
      <c r="Z41" s="9">
        <f t="shared" si="8"/>
        <v>0</v>
      </c>
      <c r="AA41" s="9">
        <f t="shared" si="9"/>
        <v>0</v>
      </c>
      <c r="AB41" s="9">
        <f t="shared" si="10"/>
        <v>0</v>
      </c>
      <c r="AC41" s="9">
        <f t="shared" si="11"/>
        <v>0</v>
      </c>
      <c r="AE41" s="9" t="str">
        <f>IF(U41&gt;0,C17,"")</f>
        <v/>
      </c>
      <c r="AF41" t="str">
        <f>IF(U41&gt;0,C14,"")</f>
        <v/>
      </c>
      <c r="AH41">
        <f>IF(N41&lt;3,N41,Z41)</f>
        <v>0</v>
      </c>
      <c r="AI41">
        <f>IF(O41&lt;3,O41,AA41)</f>
        <v>0</v>
      </c>
      <c r="AJ41">
        <f>IF(P41&lt;3,P41,AB41)</f>
        <v>0</v>
      </c>
      <c r="AK41">
        <f>IF(Q41&lt;3,Q41,AC41)</f>
        <v>0</v>
      </c>
    </row>
    <row r="42" spans="1:37">
      <c r="A42" s="18" t="s">
        <v>66</v>
      </c>
      <c r="B42" s="21"/>
      <c r="C42" s="22"/>
      <c r="D42" s="2" t="s">
        <v>6</v>
      </c>
      <c r="E42" s="22"/>
      <c r="F42" s="2" t="s">
        <v>6</v>
      </c>
      <c r="G42" s="22"/>
      <c r="H42" s="2" t="s">
        <v>7</v>
      </c>
      <c r="I42" s="4">
        <f t="shared" si="0"/>
        <v>0</v>
      </c>
      <c r="J42" s="5">
        <f t="shared" si="1"/>
        <v>0</v>
      </c>
      <c r="K42" s="5">
        <f t="shared" si="2"/>
        <v>0</v>
      </c>
      <c r="L42" s="5">
        <f t="shared" si="3"/>
        <v>0</v>
      </c>
      <c r="M42" s="5">
        <f t="shared" si="4"/>
        <v>0</v>
      </c>
      <c r="N42" s="23" t="s">
        <v>48</v>
      </c>
      <c r="O42" s="23" t="s">
        <v>48</v>
      </c>
      <c r="P42" s="23" t="s">
        <v>48</v>
      </c>
      <c r="Q42" s="23" t="s">
        <v>48</v>
      </c>
      <c r="R42" s="21" t="s">
        <v>23</v>
      </c>
      <c r="S42" s="21"/>
      <c r="U42">
        <f t="shared" si="5"/>
        <v>0</v>
      </c>
      <c r="V42">
        <f t="shared" si="6"/>
        <v>0</v>
      </c>
      <c r="W42">
        <f t="shared" si="7"/>
        <v>0</v>
      </c>
      <c r="X42" t="str">
        <f t="shared" si="12"/>
        <v xml:space="preserve"> </v>
      </c>
      <c r="Z42" s="9">
        <f t="shared" si="8"/>
        <v>0</v>
      </c>
      <c r="AA42" s="9">
        <f t="shared" si="9"/>
        <v>0</v>
      </c>
      <c r="AB42" s="9">
        <f t="shared" si="10"/>
        <v>0</v>
      </c>
      <c r="AC42" s="9">
        <f t="shared" si="11"/>
        <v>0</v>
      </c>
      <c r="AE42" s="9" t="str">
        <f>IF(U42&gt;0,C17,"")</f>
        <v/>
      </c>
      <c r="AF42" t="str">
        <f>IF(U42&gt;0,C14,"")</f>
        <v/>
      </c>
      <c r="AH42">
        <f>IF(N42&lt;3,N42,Z42)</f>
        <v>0</v>
      </c>
      <c r="AI42">
        <f>IF(O42&lt;3,O42,AA42)</f>
        <v>0</v>
      </c>
      <c r="AJ42">
        <f>IF(P42&lt;3,P42,AB42)</f>
        <v>0</v>
      </c>
      <c r="AK42">
        <f>IF(Q42&lt;3,Q42,AC42)</f>
        <v>0</v>
      </c>
    </row>
    <row r="43" spans="1:37">
      <c r="A43" s="18" t="s">
        <v>67</v>
      </c>
      <c r="B43" s="21"/>
      <c r="C43" s="22"/>
      <c r="D43" s="2" t="s">
        <v>6</v>
      </c>
      <c r="E43" s="22"/>
      <c r="F43" s="2" t="s">
        <v>6</v>
      </c>
      <c r="G43" s="22"/>
      <c r="H43" s="2" t="s">
        <v>7</v>
      </c>
      <c r="I43" s="4">
        <f t="shared" si="0"/>
        <v>0</v>
      </c>
      <c r="J43" s="5">
        <f t="shared" si="1"/>
        <v>0</v>
      </c>
      <c r="K43" s="5">
        <f t="shared" si="2"/>
        <v>0</v>
      </c>
      <c r="L43" s="5">
        <f t="shared" si="3"/>
        <v>0</v>
      </c>
      <c r="M43" s="5">
        <f t="shared" si="4"/>
        <v>0</v>
      </c>
      <c r="N43" s="23" t="s">
        <v>48</v>
      </c>
      <c r="O43" s="23" t="s">
        <v>48</v>
      </c>
      <c r="P43" s="23" t="s">
        <v>48</v>
      </c>
      <c r="Q43" s="23" t="s">
        <v>48</v>
      </c>
      <c r="R43" s="21" t="s">
        <v>23</v>
      </c>
      <c r="S43" s="21"/>
      <c r="U43">
        <f t="shared" si="5"/>
        <v>0</v>
      </c>
      <c r="V43">
        <f t="shared" si="6"/>
        <v>0</v>
      </c>
      <c r="W43">
        <f t="shared" si="7"/>
        <v>0</v>
      </c>
      <c r="X43" t="str">
        <f t="shared" si="12"/>
        <v xml:space="preserve"> </v>
      </c>
      <c r="Z43" s="9">
        <f t="shared" si="8"/>
        <v>0</v>
      </c>
      <c r="AA43" s="9">
        <f t="shared" si="9"/>
        <v>0</v>
      </c>
      <c r="AB43" s="9">
        <f t="shared" si="10"/>
        <v>0</v>
      </c>
      <c r="AC43" s="9">
        <f t="shared" si="11"/>
        <v>0</v>
      </c>
      <c r="AE43" s="9" t="str">
        <f>IF(U43&gt;0,C17,"")</f>
        <v/>
      </c>
      <c r="AF43" t="str">
        <f>IF(U43&gt;0,C14,"")</f>
        <v/>
      </c>
      <c r="AH43">
        <f>IF(N43&lt;3,N43,Z43)</f>
        <v>0</v>
      </c>
      <c r="AI43">
        <f>IF(O43&lt;3,O43,AA43)</f>
        <v>0</v>
      </c>
      <c r="AJ43">
        <f>IF(P43&lt;3,P43,AB43)</f>
        <v>0</v>
      </c>
      <c r="AK43">
        <f>IF(Q43&lt;3,Q43,AC43)</f>
        <v>0</v>
      </c>
    </row>
    <row r="44" spans="1:37">
      <c r="A44" s="18" t="s">
        <v>68</v>
      </c>
      <c r="B44" s="21"/>
      <c r="C44" s="22"/>
      <c r="D44" s="2" t="s">
        <v>6</v>
      </c>
      <c r="E44" s="22"/>
      <c r="F44" s="2" t="s">
        <v>6</v>
      </c>
      <c r="G44" s="22"/>
      <c r="H44" s="2" t="s">
        <v>7</v>
      </c>
      <c r="I44" s="4">
        <f t="shared" si="0"/>
        <v>0</v>
      </c>
      <c r="J44" s="5">
        <f t="shared" si="1"/>
        <v>0</v>
      </c>
      <c r="K44" s="5">
        <f t="shared" si="2"/>
        <v>0</v>
      </c>
      <c r="L44" s="5">
        <f t="shared" si="3"/>
        <v>0</v>
      </c>
      <c r="M44" s="5">
        <f t="shared" si="4"/>
        <v>0</v>
      </c>
      <c r="N44" s="23" t="s">
        <v>48</v>
      </c>
      <c r="O44" s="23" t="s">
        <v>48</v>
      </c>
      <c r="P44" s="23" t="s">
        <v>48</v>
      </c>
      <c r="Q44" s="23" t="s">
        <v>48</v>
      </c>
      <c r="R44" s="21" t="s">
        <v>23</v>
      </c>
      <c r="S44" s="21"/>
      <c r="U44">
        <f t="shared" si="5"/>
        <v>0</v>
      </c>
      <c r="V44">
        <f t="shared" si="6"/>
        <v>0</v>
      </c>
      <c r="W44">
        <f t="shared" si="7"/>
        <v>0</v>
      </c>
      <c r="X44" t="str">
        <f t="shared" si="12"/>
        <v xml:space="preserve"> </v>
      </c>
      <c r="Z44" s="9">
        <f t="shared" si="8"/>
        <v>0</v>
      </c>
      <c r="AA44" s="9">
        <f t="shared" si="9"/>
        <v>0</v>
      </c>
      <c r="AB44" s="9">
        <f t="shared" si="10"/>
        <v>0</v>
      </c>
      <c r="AC44" s="9">
        <f t="shared" si="11"/>
        <v>0</v>
      </c>
      <c r="AE44" s="9" t="str">
        <f>IF(U44&gt;0,C17,"")</f>
        <v/>
      </c>
      <c r="AF44" t="str">
        <f>IF(U44&gt;0,C14,"")</f>
        <v/>
      </c>
      <c r="AH44">
        <f>IF(N44&lt;3,N44,Z44)</f>
        <v>0</v>
      </c>
      <c r="AI44">
        <f>IF(O44&lt;3,O44,AA44)</f>
        <v>0</v>
      </c>
      <c r="AJ44">
        <f>IF(P44&lt;3,P44,AB44)</f>
        <v>0</v>
      </c>
      <c r="AK44">
        <f>IF(Q44&lt;3,Q44,AC44)</f>
        <v>0</v>
      </c>
    </row>
    <row r="45" spans="1:37">
      <c r="A45" s="18" t="s">
        <v>69</v>
      </c>
      <c r="B45" s="21"/>
      <c r="C45" s="22"/>
      <c r="D45" s="2" t="s">
        <v>6</v>
      </c>
      <c r="E45" s="22"/>
      <c r="F45" s="2" t="s">
        <v>6</v>
      </c>
      <c r="G45" s="22"/>
      <c r="H45" s="2" t="s">
        <v>7</v>
      </c>
      <c r="I45" s="4">
        <f t="shared" si="0"/>
        <v>0</v>
      </c>
      <c r="J45" s="5">
        <f t="shared" si="1"/>
        <v>0</v>
      </c>
      <c r="K45" s="5">
        <f t="shared" si="2"/>
        <v>0</v>
      </c>
      <c r="L45" s="5">
        <f t="shared" si="3"/>
        <v>0</v>
      </c>
      <c r="M45" s="5">
        <f t="shared" si="4"/>
        <v>0</v>
      </c>
      <c r="N45" s="23" t="s">
        <v>48</v>
      </c>
      <c r="O45" s="23" t="s">
        <v>48</v>
      </c>
      <c r="P45" s="23" t="s">
        <v>48</v>
      </c>
      <c r="Q45" s="23" t="s">
        <v>48</v>
      </c>
      <c r="R45" s="21" t="s">
        <v>23</v>
      </c>
      <c r="S45" s="21"/>
      <c r="U45">
        <f t="shared" si="5"/>
        <v>0</v>
      </c>
      <c r="V45">
        <f t="shared" si="6"/>
        <v>0</v>
      </c>
      <c r="W45">
        <f t="shared" si="7"/>
        <v>0</v>
      </c>
      <c r="X45" t="str">
        <f t="shared" si="12"/>
        <v xml:space="preserve"> </v>
      </c>
      <c r="Z45" s="9">
        <f t="shared" si="8"/>
        <v>0</v>
      </c>
      <c r="AA45" s="9">
        <f t="shared" si="9"/>
        <v>0</v>
      </c>
      <c r="AB45" s="9">
        <f t="shared" si="10"/>
        <v>0</v>
      </c>
      <c r="AC45" s="9">
        <f t="shared" si="11"/>
        <v>0</v>
      </c>
      <c r="AE45" s="9" t="str">
        <f>IF(U45&gt;0,C17,"")</f>
        <v/>
      </c>
      <c r="AF45" t="str">
        <f>IF(U45&gt;0,C14,"")</f>
        <v/>
      </c>
      <c r="AH45">
        <f>IF(N45&lt;3,N45,Z45)</f>
        <v>0</v>
      </c>
      <c r="AI45">
        <f>IF(O45&lt;3,O45,AA45)</f>
        <v>0</v>
      </c>
      <c r="AJ45">
        <f>IF(P45&lt;3,P45,AB45)</f>
        <v>0</v>
      </c>
      <c r="AK45">
        <f>IF(Q45&lt;3,Q45,AC45)</f>
        <v>0</v>
      </c>
    </row>
    <row r="46" spans="1:37">
      <c r="A46" s="18" t="s">
        <v>70</v>
      </c>
      <c r="B46" s="21"/>
      <c r="C46" s="22"/>
      <c r="D46" s="2" t="s">
        <v>6</v>
      </c>
      <c r="E46" s="22"/>
      <c r="F46" s="2" t="s">
        <v>6</v>
      </c>
      <c r="G46" s="22"/>
      <c r="H46" s="2" t="s">
        <v>7</v>
      </c>
      <c r="I46" s="4">
        <f t="shared" si="0"/>
        <v>0</v>
      </c>
      <c r="J46" s="5">
        <f t="shared" si="1"/>
        <v>0</v>
      </c>
      <c r="K46" s="5">
        <f t="shared" si="2"/>
        <v>0</v>
      </c>
      <c r="L46" s="5">
        <f t="shared" si="3"/>
        <v>0</v>
      </c>
      <c r="M46" s="5">
        <f t="shared" si="4"/>
        <v>0</v>
      </c>
      <c r="N46" s="23" t="s">
        <v>48</v>
      </c>
      <c r="O46" s="23" t="s">
        <v>48</v>
      </c>
      <c r="P46" s="23" t="s">
        <v>48</v>
      </c>
      <c r="Q46" s="23" t="s">
        <v>48</v>
      </c>
      <c r="R46" s="21" t="s">
        <v>23</v>
      </c>
      <c r="S46" s="21"/>
      <c r="U46">
        <f t="shared" si="5"/>
        <v>0</v>
      </c>
      <c r="V46">
        <f t="shared" si="6"/>
        <v>0</v>
      </c>
      <c r="W46">
        <f t="shared" si="7"/>
        <v>0</v>
      </c>
      <c r="X46" t="str">
        <f t="shared" si="12"/>
        <v xml:space="preserve"> </v>
      </c>
      <c r="Z46" s="9">
        <f t="shared" si="8"/>
        <v>0</v>
      </c>
      <c r="AA46" s="9">
        <f t="shared" si="9"/>
        <v>0</v>
      </c>
      <c r="AB46" s="9">
        <f t="shared" si="10"/>
        <v>0</v>
      </c>
      <c r="AC46" s="9">
        <f t="shared" si="11"/>
        <v>0</v>
      </c>
      <c r="AE46" s="9" t="str">
        <f>IF(U46&gt;0,C17,"")</f>
        <v/>
      </c>
      <c r="AF46" t="str">
        <f>IF(U46&gt;0,C14,"")</f>
        <v/>
      </c>
      <c r="AH46">
        <f>IF(N46&lt;3,N46,Z46)</f>
        <v>0</v>
      </c>
      <c r="AI46">
        <f>IF(O46&lt;3,O46,AA46)</f>
        <v>0</v>
      </c>
      <c r="AJ46">
        <f>IF(P46&lt;3,P46,AB46)</f>
        <v>0</v>
      </c>
      <c r="AK46">
        <f>IF(Q46&lt;3,Q46,AC46)</f>
        <v>0</v>
      </c>
    </row>
    <row r="47" spans="1:37">
      <c r="A47" s="18" t="s">
        <v>71</v>
      </c>
      <c r="B47" s="21"/>
      <c r="C47" s="22"/>
      <c r="D47" s="2" t="s">
        <v>6</v>
      </c>
      <c r="E47" s="22"/>
      <c r="F47" s="2" t="s">
        <v>6</v>
      </c>
      <c r="G47" s="22"/>
      <c r="H47" s="2" t="s">
        <v>7</v>
      </c>
      <c r="I47" s="4">
        <f t="shared" si="0"/>
        <v>0</v>
      </c>
      <c r="J47" s="5">
        <f t="shared" si="1"/>
        <v>0</v>
      </c>
      <c r="K47" s="5">
        <f t="shared" si="2"/>
        <v>0</v>
      </c>
      <c r="L47" s="5">
        <f t="shared" si="3"/>
        <v>0</v>
      </c>
      <c r="M47" s="5">
        <f t="shared" si="4"/>
        <v>0</v>
      </c>
      <c r="N47" s="23" t="s">
        <v>48</v>
      </c>
      <c r="O47" s="23" t="s">
        <v>48</v>
      </c>
      <c r="P47" s="23" t="s">
        <v>48</v>
      </c>
      <c r="Q47" s="23" t="s">
        <v>48</v>
      </c>
      <c r="R47" s="21" t="s">
        <v>23</v>
      </c>
      <c r="S47" s="21"/>
      <c r="U47">
        <f t="shared" si="5"/>
        <v>0</v>
      </c>
      <c r="V47">
        <f t="shared" si="6"/>
        <v>0</v>
      </c>
      <c r="W47">
        <f t="shared" si="7"/>
        <v>0</v>
      </c>
      <c r="X47" t="str">
        <f t="shared" si="12"/>
        <v xml:space="preserve"> </v>
      </c>
      <c r="Z47" s="9">
        <f t="shared" si="8"/>
        <v>0</v>
      </c>
      <c r="AA47" s="9">
        <f t="shared" si="9"/>
        <v>0</v>
      </c>
      <c r="AB47" s="9">
        <f t="shared" si="10"/>
        <v>0</v>
      </c>
      <c r="AC47" s="9">
        <f t="shared" si="11"/>
        <v>0</v>
      </c>
      <c r="AE47" s="9" t="str">
        <f>IF(U47&gt;0,C17,"")</f>
        <v/>
      </c>
      <c r="AF47" t="str">
        <f>IF(U47&gt;0,C14,"")</f>
        <v/>
      </c>
      <c r="AH47">
        <f>IF(N47&lt;3,N47,Z47)</f>
        <v>0</v>
      </c>
      <c r="AI47">
        <f>IF(O47&lt;3,O47,AA47)</f>
        <v>0</v>
      </c>
      <c r="AJ47">
        <f>IF(P47&lt;3,P47,AB47)</f>
        <v>0</v>
      </c>
      <c r="AK47">
        <f>IF(Q47&lt;3,Q47,AC47)</f>
        <v>0</v>
      </c>
    </row>
    <row r="48" spans="1:37">
      <c r="A48" s="18" t="s">
        <v>72</v>
      </c>
      <c r="B48" s="21"/>
      <c r="C48" s="22"/>
      <c r="D48" s="2" t="s">
        <v>6</v>
      </c>
      <c r="E48" s="22"/>
      <c r="F48" s="2" t="s">
        <v>6</v>
      </c>
      <c r="G48" s="22"/>
      <c r="H48" s="2" t="s">
        <v>7</v>
      </c>
      <c r="I48" s="4">
        <f t="shared" si="0"/>
        <v>0</v>
      </c>
      <c r="J48" s="5">
        <f t="shared" si="1"/>
        <v>0</v>
      </c>
      <c r="K48" s="5">
        <f t="shared" si="2"/>
        <v>0</v>
      </c>
      <c r="L48" s="5">
        <f t="shared" si="3"/>
        <v>0</v>
      </c>
      <c r="M48" s="5">
        <f t="shared" si="4"/>
        <v>0</v>
      </c>
      <c r="N48" s="23" t="s">
        <v>48</v>
      </c>
      <c r="O48" s="23" t="s">
        <v>48</v>
      </c>
      <c r="P48" s="23" t="s">
        <v>48</v>
      </c>
      <c r="Q48" s="23" t="s">
        <v>48</v>
      </c>
      <c r="R48" s="21" t="s">
        <v>23</v>
      </c>
      <c r="S48" s="21"/>
      <c r="U48">
        <f t="shared" si="5"/>
        <v>0</v>
      </c>
      <c r="V48">
        <f t="shared" si="6"/>
        <v>0</v>
      </c>
      <c r="W48">
        <f t="shared" si="7"/>
        <v>0</v>
      </c>
      <c r="X48" t="str">
        <f t="shared" si="12"/>
        <v xml:space="preserve"> </v>
      </c>
      <c r="Z48" s="9">
        <f t="shared" si="8"/>
        <v>0</v>
      </c>
      <c r="AA48" s="9">
        <f t="shared" si="9"/>
        <v>0</v>
      </c>
      <c r="AB48" s="9">
        <f t="shared" si="10"/>
        <v>0</v>
      </c>
      <c r="AC48" s="9">
        <f t="shared" si="11"/>
        <v>0</v>
      </c>
      <c r="AE48" s="9" t="str">
        <f>IF(U48&gt;0,C17,"")</f>
        <v/>
      </c>
      <c r="AF48" t="str">
        <f>IF(U48&gt;0,C14,"")</f>
        <v/>
      </c>
      <c r="AH48">
        <f>IF(N48&lt;3,N48,Z48)</f>
        <v>0</v>
      </c>
      <c r="AI48">
        <f>IF(O48&lt;3,O48,AA48)</f>
        <v>0</v>
      </c>
      <c r="AJ48">
        <f>IF(P48&lt;3,P48,AB48)</f>
        <v>0</v>
      </c>
      <c r="AK48">
        <f>IF(Q48&lt;3,Q48,AC48)</f>
        <v>0</v>
      </c>
    </row>
    <row r="49" spans="1:37">
      <c r="A49" s="18" t="s">
        <v>73</v>
      </c>
      <c r="B49" s="21"/>
      <c r="C49" s="22"/>
      <c r="D49" s="2" t="s">
        <v>6</v>
      </c>
      <c r="E49" s="22"/>
      <c r="F49" s="2" t="s">
        <v>6</v>
      </c>
      <c r="G49" s="22"/>
      <c r="H49" s="2" t="s">
        <v>7</v>
      </c>
      <c r="I49" s="4">
        <f t="shared" si="0"/>
        <v>0</v>
      </c>
      <c r="J49" s="5">
        <f t="shared" si="1"/>
        <v>0</v>
      </c>
      <c r="K49" s="5">
        <f t="shared" si="2"/>
        <v>0</v>
      </c>
      <c r="L49" s="5">
        <f t="shared" si="3"/>
        <v>0</v>
      </c>
      <c r="M49" s="5">
        <f t="shared" si="4"/>
        <v>0</v>
      </c>
      <c r="N49" s="23" t="s">
        <v>48</v>
      </c>
      <c r="O49" s="23" t="s">
        <v>48</v>
      </c>
      <c r="P49" s="23" t="s">
        <v>48</v>
      </c>
      <c r="Q49" s="23" t="s">
        <v>48</v>
      </c>
      <c r="R49" s="21" t="s">
        <v>23</v>
      </c>
      <c r="S49" s="21"/>
      <c r="U49">
        <f t="shared" si="5"/>
        <v>0</v>
      </c>
      <c r="V49">
        <f t="shared" si="6"/>
        <v>0</v>
      </c>
      <c r="W49">
        <f t="shared" si="7"/>
        <v>0</v>
      </c>
      <c r="X49" t="str">
        <f t="shared" si="12"/>
        <v xml:space="preserve"> </v>
      </c>
      <c r="Z49" s="9">
        <f t="shared" si="8"/>
        <v>0</v>
      </c>
      <c r="AA49" s="9">
        <f t="shared" si="9"/>
        <v>0</v>
      </c>
      <c r="AB49" s="9">
        <f t="shared" si="10"/>
        <v>0</v>
      </c>
      <c r="AC49" s="9">
        <f t="shared" si="11"/>
        <v>0</v>
      </c>
      <c r="AE49" s="9" t="str">
        <f>IF(U49&gt;0,C17,"")</f>
        <v/>
      </c>
      <c r="AF49" t="str">
        <f>IF(U49&gt;0,C14,"")</f>
        <v/>
      </c>
      <c r="AH49">
        <f>IF(N49&lt;3,N49,Z49)</f>
        <v>0</v>
      </c>
      <c r="AI49">
        <f>IF(O49&lt;3,O49,AA49)</f>
        <v>0</v>
      </c>
      <c r="AJ49">
        <f>IF(P49&lt;3,P49,AB49)</f>
        <v>0</v>
      </c>
      <c r="AK49">
        <f>IF(Q49&lt;3,Q49,AC49)</f>
        <v>0</v>
      </c>
    </row>
    <row r="50" spans="1:37">
      <c r="A50" s="18" t="s">
        <v>74</v>
      </c>
      <c r="B50" s="21"/>
      <c r="C50" s="22"/>
      <c r="D50" s="2" t="s">
        <v>6</v>
      </c>
      <c r="E50" s="22"/>
      <c r="F50" s="2" t="s">
        <v>6</v>
      </c>
      <c r="G50" s="22"/>
      <c r="H50" s="2" t="s">
        <v>7</v>
      </c>
      <c r="I50" s="4">
        <f t="shared" si="0"/>
        <v>0</v>
      </c>
      <c r="J50" s="5">
        <f t="shared" si="1"/>
        <v>0</v>
      </c>
      <c r="K50" s="5">
        <f t="shared" si="2"/>
        <v>0</v>
      </c>
      <c r="L50" s="5">
        <f t="shared" si="3"/>
        <v>0</v>
      </c>
      <c r="M50" s="5">
        <f t="shared" si="4"/>
        <v>0</v>
      </c>
      <c r="N50" s="23" t="s">
        <v>48</v>
      </c>
      <c r="O50" s="23" t="s">
        <v>48</v>
      </c>
      <c r="P50" s="23" t="s">
        <v>48</v>
      </c>
      <c r="Q50" s="23" t="s">
        <v>48</v>
      </c>
      <c r="R50" s="21" t="s">
        <v>23</v>
      </c>
      <c r="S50" s="21"/>
      <c r="U50">
        <f t="shared" si="5"/>
        <v>0</v>
      </c>
      <c r="V50">
        <f t="shared" si="6"/>
        <v>0</v>
      </c>
      <c r="W50">
        <f t="shared" si="7"/>
        <v>0</v>
      </c>
      <c r="X50" t="str">
        <f t="shared" si="12"/>
        <v xml:space="preserve"> </v>
      </c>
      <c r="Z50" s="9">
        <f t="shared" si="8"/>
        <v>0</v>
      </c>
      <c r="AA50" s="9">
        <f t="shared" si="9"/>
        <v>0</v>
      </c>
      <c r="AB50" s="9">
        <f t="shared" si="10"/>
        <v>0</v>
      </c>
      <c r="AC50" s="9">
        <f t="shared" si="11"/>
        <v>0</v>
      </c>
      <c r="AE50" s="9" t="str">
        <f>IF(U50&gt;0,C17,"")</f>
        <v/>
      </c>
      <c r="AF50" t="str">
        <f>IF(U50&gt;0,C14,"")</f>
        <v/>
      </c>
      <c r="AH50">
        <f>IF(N50&lt;3,N50,Z50)</f>
        <v>0</v>
      </c>
      <c r="AI50">
        <f>IF(O50&lt;3,O50,AA50)</f>
        <v>0</v>
      </c>
      <c r="AJ50">
        <f>IF(P50&lt;3,P50,AB50)</f>
        <v>0</v>
      </c>
      <c r="AK50">
        <f>IF(Q50&lt;3,Q50,AC50)</f>
        <v>0</v>
      </c>
    </row>
    <row r="51" spans="1:37">
      <c r="A51" s="18" t="s">
        <v>75</v>
      </c>
      <c r="B51" s="21"/>
      <c r="C51" s="22"/>
      <c r="D51" s="2" t="s">
        <v>6</v>
      </c>
      <c r="E51" s="22"/>
      <c r="F51" s="2" t="s">
        <v>6</v>
      </c>
      <c r="G51" s="22"/>
      <c r="H51" s="2" t="s">
        <v>7</v>
      </c>
      <c r="I51" s="4">
        <f t="shared" si="0"/>
        <v>0</v>
      </c>
      <c r="J51" s="5">
        <f t="shared" si="1"/>
        <v>0</v>
      </c>
      <c r="K51" s="5">
        <f t="shared" si="2"/>
        <v>0</v>
      </c>
      <c r="L51" s="5">
        <f t="shared" si="3"/>
        <v>0</v>
      </c>
      <c r="M51" s="5">
        <f t="shared" si="4"/>
        <v>0</v>
      </c>
      <c r="N51" s="23" t="s">
        <v>48</v>
      </c>
      <c r="O51" s="23" t="s">
        <v>48</v>
      </c>
      <c r="P51" s="23" t="s">
        <v>48</v>
      </c>
      <c r="Q51" s="23" t="s">
        <v>48</v>
      </c>
      <c r="R51" s="21" t="s">
        <v>23</v>
      </c>
      <c r="S51" s="21"/>
      <c r="U51">
        <f t="shared" si="5"/>
        <v>0</v>
      </c>
      <c r="V51">
        <f t="shared" si="6"/>
        <v>0</v>
      </c>
      <c r="W51">
        <f t="shared" si="7"/>
        <v>0</v>
      </c>
      <c r="X51" t="str">
        <f t="shared" si="12"/>
        <v xml:space="preserve"> </v>
      </c>
      <c r="Z51" s="9">
        <f t="shared" si="8"/>
        <v>0</v>
      </c>
      <c r="AA51" s="9">
        <f t="shared" si="9"/>
        <v>0</v>
      </c>
      <c r="AB51" s="9">
        <f t="shared" si="10"/>
        <v>0</v>
      </c>
      <c r="AC51" s="9">
        <f t="shared" si="11"/>
        <v>0</v>
      </c>
      <c r="AE51" s="9" t="str">
        <f>IF(U51&gt;0,C17,"")</f>
        <v/>
      </c>
      <c r="AF51" t="str">
        <f>IF(U51&gt;0,C14,"")</f>
        <v/>
      </c>
      <c r="AH51">
        <f>IF(N51&lt;3,N51,Z51)</f>
        <v>0</v>
      </c>
      <c r="AI51">
        <f>IF(O51&lt;3,O51,AA51)</f>
        <v>0</v>
      </c>
      <c r="AJ51">
        <f>IF(P51&lt;3,P51,AB51)</f>
        <v>0</v>
      </c>
      <c r="AK51">
        <f>IF(Q51&lt;3,Q51,AC51)</f>
        <v>0</v>
      </c>
    </row>
    <row r="52" spans="1:37">
      <c r="A52" s="18" t="s">
        <v>76</v>
      </c>
      <c r="B52" s="21"/>
      <c r="C52" s="22"/>
      <c r="D52" s="2" t="s">
        <v>6</v>
      </c>
      <c r="E52" s="22"/>
      <c r="F52" s="2" t="s">
        <v>6</v>
      </c>
      <c r="G52" s="22"/>
      <c r="H52" s="2" t="s">
        <v>7</v>
      </c>
      <c r="I52" s="4">
        <f t="shared" si="0"/>
        <v>0</v>
      </c>
      <c r="J52" s="5">
        <f t="shared" si="1"/>
        <v>0</v>
      </c>
      <c r="K52" s="5">
        <f t="shared" si="2"/>
        <v>0</v>
      </c>
      <c r="L52" s="5">
        <f t="shared" si="3"/>
        <v>0</v>
      </c>
      <c r="M52" s="5">
        <f t="shared" si="4"/>
        <v>0</v>
      </c>
      <c r="N52" s="23" t="s">
        <v>48</v>
      </c>
      <c r="O52" s="23" t="s">
        <v>48</v>
      </c>
      <c r="P52" s="23" t="s">
        <v>48</v>
      </c>
      <c r="Q52" s="23" t="s">
        <v>48</v>
      </c>
      <c r="R52" s="21" t="s">
        <v>23</v>
      </c>
      <c r="S52" s="21"/>
      <c r="U52">
        <f t="shared" si="5"/>
        <v>0</v>
      </c>
      <c r="V52">
        <f t="shared" si="6"/>
        <v>0</v>
      </c>
      <c r="W52">
        <f t="shared" si="7"/>
        <v>0</v>
      </c>
      <c r="X52" t="str">
        <f t="shared" si="12"/>
        <v xml:space="preserve"> </v>
      </c>
      <c r="Z52" s="9">
        <f t="shared" si="8"/>
        <v>0</v>
      </c>
      <c r="AA52" s="9">
        <f t="shared" si="9"/>
        <v>0</v>
      </c>
      <c r="AB52" s="9">
        <f t="shared" si="10"/>
        <v>0</v>
      </c>
      <c r="AC52" s="9">
        <f t="shared" si="11"/>
        <v>0</v>
      </c>
      <c r="AE52" s="9" t="str">
        <f>IF(U52&gt;0,C17,"")</f>
        <v/>
      </c>
      <c r="AF52" t="str">
        <f>IF(U52&gt;0,C14,"")</f>
        <v/>
      </c>
      <c r="AH52">
        <f>IF(N52&lt;3,N52,Z52)</f>
        <v>0</v>
      </c>
      <c r="AI52">
        <f>IF(O52&lt;3,O52,AA52)</f>
        <v>0</v>
      </c>
      <c r="AJ52">
        <f>IF(P52&lt;3,P52,AB52)</f>
        <v>0</v>
      </c>
      <c r="AK52">
        <f>IF(Q52&lt;3,Q52,AC52)</f>
        <v>0</v>
      </c>
    </row>
    <row r="53" spans="1:37">
      <c r="A53" s="18" t="s">
        <v>77</v>
      </c>
      <c r="B53" s="21"/>
      <c r="C53" s="22"/>
      <c r="D53" s="2" t="s">
        <v>6</v>
      </c>
      <c r="E53" s="22"/>
      <c r="F53" s="2" t="s">
        <v>6</v>
      </c>
      <c r="G53" s="22"/>
      <c r="H53" s="2" t="s">
        <v>7</v>
      </c>
      <c r="I53" s="4">
        <f t="shared" si="0"/>
        <v>0</v>
      </c>
      <c r="J53" s="5">
        <f t="shared" si="1"/>
        <v>0</v>
      </c>
      <c r="K53" s="5">
        <f t="shared" si="2"/>
        <v>0</v>
      </c>
      <c r="L53" s="5">
        <f t="shared" si="3"/>
        <v>0</v>
      </c>
      <c r="M53" s="5">
        <f t="shared" si="4"/>
        <v>0</v>
      </c>
      <c r="N53" s="23" t="s">
        <v>48</v>
      </c>
      <c r="O53" s="23" t="s">
        <v>48</v>
      </c>
      <c r="P53" s="23" t="s">
        <v>48</v>
      </c>
      <c r="Q53" s="23" t="s">
        <v>48</v>
      </c>
      <c r="R53" s="21" t="s">
        <v>23</v>
      </c>
      <c r="S53" s="21"/>
      <c r="U53">
        <f t="shared" si="5"/>
        <v>0</v>
      </c>
      <c r="V53">
        <f t="shared" si="6"/>
        <v>0</v>
      </c>
      <c r="W53">
        <f t="shared" si="7"/>
        <v>0</v>
      </c>
      <c r="X53" t="str">
        <f t="shared" si="12"/>
        <v xml:space="preserve"> </v>
      </c>
      <c r="Z53" s="9">
        <f t="shared" si="8"/>
        <v>0</v>
      </c>
      <c r="AA53" s="9">
        <f t="shared" si="9"/>
        <v>0</v>
      </c>
      <c r="AB53" s="9">
        <f t="shared" si="10"/>
        <v>0</v>
      </c>
      <c r="AC53" s="9">
        <f t="shared" si="11"/>
        <v>0</v>
      </c>
      <c r="AE53" s="9" t="str">
        <f>IF(U53&gt;0,C17,"")</f>
        <v/>
      </c>
      <c r="AF53" t="str">
        <f>IF(U53&gt;0,C14,"")</f>
        <v/>
      </c>
      <c r="AH53">
        <f>IF(N53&lt;3,N53,Z53)</f>
        <v>0</v>
      </c>
      <c r="AI53">
        <f>IF(O53&lt;3,O53,AA53)</f>
        <v>0</v>
      </c>
      <c r="AJ53">
        <f>IF(P53&lt;3,P53,AB53)</f>
        <v>0</v>
      </c>
      <c r="AK53">
        <f>IF(Q53&lt;3,Q53,AC53)</f>
        <v>0</v>
      </c>
    </row>
    <row r="54" spans="1:37">
      <c r="A54" s="18" t="s">
        <v>78</v>
      </c>
      <c r="B54" s="21"/>
      <c r="C54" s="22"/>
      <c r="D54" s="2" t="s">
        <v>6</v>
      </c>
      <c r="E54" s="22"/>
      <c r="F54" s="2" t="s">
        <v>6</v>
      </c>
      <c r="G54" s="22"/>
      <c r="H54" s="2" t="s">
        <v>7</v>
      </c>
      <c r="I54" s="4">
        <f t="shared" si="0"/>
        <v>0</v>
      </c>
      <c r="J54" s="5">
        <f t="shared" si="1"/>
        <v>0</v>
      </c>
      <c r="K54" s="5">
        <f t="shared" si="2"/>
        <v>0</v>
      </c>
      <c r="L54" s="5">
        <f t="shared" si="3"/>
        <v>0</v>
      </c>
      <c r="M54" s="5">
        <f t="shared" si="4"/>
        <v>0</v>
      </c>
      <c r="N54" s="23" t="s">
        <v>48</v>
      </c>
      <c r="O54" s="23" t="s">
        <v>48</v>
      </c>
      <c r="P54" s="23" t="s">
        <v>48</v>
      </c>
      <c r="Q54" s="23" t="s">
        <v>48</v>
      </c>
      <c r="R54" s="21" t="s">
        <v>23</v>
      </c>
      <c r="S54" s="21"/>
      <c r="U54">
        <f t="shared" si="5"/>
        <v>0</v>
      </c>
      <c r="V54">
        <f t="shared" si="6"/>
        <v>0</v>
      </c>
      <c r="W54">
        <f t="shared" si="7"/>
        <v>0</v>
      </c>
      <c r="X54" t="str">
        <f t="shared" si="12"/>
        <v xml:space="preserve"> </v>
      </c>
      <c r="Z54" s="9">
        <f t="shared" si="8"/>
        <v>0</v>
      </c>
      <c r="AA54" s="9">
        <f t="shared" si="9"/>
        <v>0</v>
      </c>
      <c r="AB54" s="9">
        <f t="shared" si="10"/>
        <v>0</v>
      </c>
      <c r="AC54" s="9">
        <f t="shared" si="11"/>
        <v>0</v>
      </c>
      <c r="AE54" s="9" t="str">
        <f>IF(U54&gt;0,C17,"")</f>
        <v/>
      </c>
      <c r="AF54" t="str">
        <f>IF(U54&gt;0,C14,"")</f>
        <v/>
      </c>
      <c r="AH54">
        <f>IF(N54&lt;3,N54,Z54)</f>
        <v>0</v>
      </c>
      <c r="AI54">
        <f>IF(O54&lt;3,O54,AA54)</f>
        <v>0</v>
      </c>
      <c r="AJ54">
        <f>IF(P54&lt;3,P54,AB54)</f>
        <v>0</v>
      </c>
      <c r="AK54">
        <f>IF(Q54&lt;3,Q54,AC54)</f>
        <v>0</v>
      </c>
    </row>
    <row r="55" spans="1:37">
      <c r="A55" s="18" t="s">
        <v>79</v>
      </c>
      <c r="B55" s="21"/>
      <c r="C55" s="22"/>
      <c r="D55" s="2" t="s">
        <v>6</v>
      </c>
      <c r="E55" s="22"/>
      <c r="F55" s="2" t="s">
        <v>6</v>
      </c>
      <c r="G55" s="22"/>
      <c r="H55" s="2" t="s">
        <v>7</v>
      </c>
      <c r="I55" s="4">
        <f t="shared" si="0"/>
        <v>0</v>
      </c>
      <c r="J55" s="5">
        <f t="shared" si="1"/>
        <v>0</v>
      </c>
      <c r="K55" s="5">
        <f t="shared" si="2"/>
        <v>0</v>
      </c>
      <c r="L55" s="5">
        <f t="shared" si="3"/>
        <v>0</v>
      </c>
      <c r="M55" s="5">
        <f t="shared" si="4"/>
        <v>0</v>
      </c>
      <c r="N55" s="23" t="s">
        <v>48</v>
      </c>
      <c r="O55" s="23" t="s">
        <v>48</v>
      </c>
      <c r="P55" s="23" t="s">
        <v>48</v>
      </c>
      <c r="Q55" s="23" t="s">
        <v>48</v>
      </c>
      <c r="R55" s="21" t="s">
        <v>23</v>
      </c>
      <c r="S55" s="21"/>
      <c r="U55">
        <f t="shared" si="5"/>
        <v>0</v>
      </c>
      <c r="V55">
        <f t="shared" si="6"/>
        <v>0</v>
      </c>
      <c r="W55">
        <f t="shared" si="7"/>
        <v>0</v>
      </c>
      <c r="X55" t="str">
        <f t="shared" si="12"/>
        <v xml:space="preserve"> </v>
      </c>
      <c r="Z55" s="9">
        <f t="shared" si="8"/>
        <v>0</v>
      </c>
      <c r="AA55" s="9">
        <f t="shared" si="9"/>
        <v>0</v>
      </c>
      <c r="AB55" s="9">
        <f t="shared" si="10"/>
        <v>0</v>
      </c>
      <c r="AC55" s="9">
        <f t="shared" si="11"/>
        <v>0</v>
      </c>
      <c r="AE55" s="9" t="str">
        <f>IF(U55&gt;0,C17,"")</f>
        <v/>
      </c>
      <c r="AF55" t="str">
        <f>IF(U55&gt;0,C14,"")</f>
        <v/>
      </c>
      <c r="AH55">
        <f>IF(N55&lt;3,N55,Z55)</f>
        <v>0</v>
      </c>
      <c r="AI55">
        <f>IF(O55&lt;3,O55,AA55)</f>
        <v>0</v>
      </c>
      <c r="AJ55">
        <f>IF(P55&lt;3,P55,AB55)</f>
        <v>0</v>
      </c>
      <c r="AK55">
        <f>IF(Q55&lt;3,Q55,AC55)</f>
        <v>0</v>
      </c>
    </row>
    <row r="56" spans="1:37">
      <c r="A56" s="18" t="s">
        <v>80</v>
      </c>
      <c r="B56" s="21"/>
      <c r="C56" s="22"/>
      <c r="D56" s="2" t="s">
        <v>6</v>
      </c>
      <c r="E56" s="22"/>
      <c r="F56" s="2" t="s">
        <v>6</v>
      </c>
      <c r="G56" s="22"/>
      <c r="H56" s="2" t="s">
        <v>7</v>
      </c>
      <c r="I56" s="4">
        <f t="shared" si="0"/>
        <v>0</v>
      </c>
      <c r="J56" s="5">
        <f t="shared" si="1"/>
        <v>0</v>
      </c>
      <c r="K56" s="5">
        <f t="shared" si="2"/>
        <v>0</v>
      </c>
      <c r="L56" s="5">
        <f t="shared" si="3"/>
        <v>0</v>
      </c>
      <c r="M56" s="5">
        <f t="shared" si="4"/>
        <v>0</v>
      </c>
      <c r="N56" s="23" t="s">
        <v>48</v>
      </c>
      <c r="O56" s="23" t="s">
        <v>48</v>
      </c>
      <c r="P56" s="23" t="s">
        <v>48</v>
      </c>
      <c r="Q56" s="23" t="s">
        <v>48</v>
      </c>
      <c r="R56" s="21" t="s">
        <v>23</v>
      </c>
      <c r="S56" s="21"/>
      <c r="U56">
        <f t="shared" si="5"/>
        <v>0</v>
      </c>
      <c r="V56">
        <f t="shared" si="6"/>
        <v>0</v>
      </c>
      <c r="W56">
        <f t="shared" si="7"/>
        <v>0</v>
      </c>
      <c r="X56" t="str">
        <f t="shared" si="12"/>
        <v xml:space="preserve"> </v>
      </c>
      <c r="Z56" s="9">
        <f t="shared" si="8"/>
        <v>0</v>
      </c>
      <c r="AA56" s="9">
        <f t="shared" si="9"/>
        <v>0</v>
      </c>
      <c r="AB56" s="9">
        <f t="shared" si="10"/>
        <v>0</v>
      </c>
      <c r="AC56" s="9">
        <f t="shared" si="11"/>
        <v>0</v>
      </c>
      <c r="AE56" s="9" t="str">
        <f>IF(U56&gt;0,C17,"")</f>
        <v/>
      </c>
      <c r="AF56" t="str">
        <f>IF(U56&gt;0,C14,"")</f>
        <v/>
      </c>
      <c r="AH56">
        <f>IF(N56&lt;3,N56,Z56)</f>
        <v>0</v>
      </c>
      <c r="AI56">
        <f>IF(O56&lt;3,O56,AA56)</f>
        <v>0</v>
      </c>
      <c r="AJ56">
        <f>IF(P56&lt;3,P56,AB56)</f>
        <v>0</v>
      </c>
      <c r="AK56">
        <f>IF(Q56&lt;3,Q56,AC56)</f>
        <v>0</v>
      </c>
    </row>
    <row r="57" spans="1:37">
      <c r="A57" s="18" t="s">
        <v>81</v>
      </c>
      <c r="B57" s="21"/>
      <c r="C57" s="22"/>
      <c r="D57" s="2" t="s">
        <v>6</v>
      </c>
      <c r="E57" s="22"/>
      <c r="F57" s="2" t="s">
        <v>6</v>
      </c>
      <c r="G57" s="22"/>
      <c r="H57" s="2" t="s">
        <v>7</v>
      </c>
      <c r="I57" s="4">
        <f t="shared" si="0"/>
        <v>0</v>
      </c>
      <c r="J57" s="5">
        <f t="shared" si="1"/>
        <v>0</v>
      </c>
      <c r="K57" s="5">
        <f t="shared" si="2"/>
        <v>0</v>
      </c>
      <c r="L57" s="5">
        <f t="shared" si="3"/>
        <v>0</v>
      </c>
      <c r="M57" s="5">
        <f t="shared" si="4"/>
        <v>0</v>
      </c>
      <c r="N57" s="23" t="s">
        <v>48</v>
      </c>
      <c r="O57" s="23" t="s">
        <v>48</v>
      </c>
      <c r="P57" s="23" t="s">
        <v>48</v>
      </c>
      <c r="Q57" s="23" t="s">
        <v>48</v>
      </c>
      <c r="R57" s="21" t="s">
        <v>23</v>
      </c>
      <c r="S57" s="21"/>
      <c r="U57">
        <f t="shared" si="5"/>
        <v>0</v>
      </c>
      <c r="V57">
        <f t="shared" si="6"/>
        <v>0</v>
      </c>
      <c r="W57">
        <f t="shared" si="7"/>
        <v>0</v>
      </c>
      <c r="X57" t="str">
        <f t="shared" si="12"/>
        <v xml:space="preserve"> </v>
      </c>
      <c r="Z57" s="9">
        <f t="shared" si="8"/>
        <v>0</v>
      </c>
      <c r="AA57" s="9">
        <f t="shared" si="9"/>
        <v>0</v>
      </c>
      <c r="AB57" s="9">
        <f t="shared" si="10"/>
        <v>0</v>
      </c>
      <c r="AC57" s="9">
        <f t="shared" si="11"/>
        <v>0</v>
      </c>
      <c r="AE57" s="9" t="str">
        <f>IF(U57&gt;0,C17,"")</f>
        <v/>
      </c>
      <c r="AF57" t="str">
        <f>IF(U57&gt;0,C14,"")</f>
        <v/>
      </c>
      <c r="AH57">
        <f>IF(N57&lt;3,N57,Z57)</f>
        <v>0</v>
      </c>
      <c r="AI57">
        <f>IF(O57&lt;3,O57,AA57)</f>
        <v>0</v>
      </c>
      <c r="AJ57">
        <f>IF(P57&lt;3,P57,AB57)</f>
        <v>0</v>
      </c>
      <c r="AK57">
        <f>IF(Q57&lt;3,Q57,AC57)</f>
        <v>0</v>
      </c>
    </row>
    <row r="58" spans="1:37">
      <c r="A58" s="18" t="s">
        <v>82</v>
      </c>
      <c r="B58" s="21"/>
      <c r="C58" s="22"/>
      <c r="D58" s="2" t="s">
        <v>6</v>
      </c>
      <c r="E58" s="22"/>
      <c r="F58" s="2" t="s">
        <v>6</v>
      </c>
      <c r="G58" s="22"/>
      <c r="H58" s="2" t="s">
        <v>7</v>
      </c>
      <c r="I58" s="4">
        <f t="shared" si="0"/>
        <v>0</v>
      </c>
      <c r="J58" s="5">
        <f t="shared" si="1"/>
        <v>0</v>
      </c>
      <c r="K58" s="5">
        <f t="shared" si="2"/>
        <v>0</v>
      </c>
      <c r="L58" s="5">
        <f t="shared" si="3"/>
        <v>0</v>
      </c>
      <c r="M58" s="5">
        <f t="shared" si="4"/>
        <v>0</v>
      </c>
      <c r="N58" s="23" t="s">
        <v>48</v>
      </c>
      <c r="O58" s="23" t="s">
        <v>48</v>
      </c>
      <c r="P58" s="23" t="s">
        <v>48</v>
      </c>
      <c r="Q58" s="23" t="s">
        <v>48</v>
      </c>
      <c r="R58" s="21" t="s">
        <v>23</v>
      </c>
      <c r="S58" s="21"/>
      <c r="U58">
        <f t="shared" si="5"/>
        <v>0</v>
      </c>
      <c r="V58">
        <f t="shared" si="6"/>
        <v>0</v>
      </c>
      <c r="W58">
        <f t="shared" si="7"/>
        <v>0</v>
      </c>
      <c r="X58" t="str">
        <f t="shared" si="12"/>
        <v xml:space="preserve"> </v>
      </c>
      <c r="Z58" s="9">
        <f t="shared" si="8"/>
        <v>0</v>
      </c>
      <c r="AA58" s="9">
        <f t="shared" si="9"/>
        <v>0</v>
      </c>
      <c r="AB58" s="9">
        <f t="shared" si="10"/>
        <v>0</v>
      </c>
      <c r="AC58" s="9">
        <f t="shared" si="11"/>
        <v>0</v>
      </c>
      <c r="AE58" s="9" t="str">
        <f>IF(U58&gt;0,C17,"")</f>
        <v/>
      </c>
      <c r="AF58" t="str">
        <f>IF(U58&gt;0,C14,"")</f>
        <v/>
      </c>
      <c r="AH58">
        <f>IF(N58&lt;3,N58,Z58)</f>
        <v>0</v>
      </c>
      <c r="AI58">
        <f>IF(O58&lt;3,O58,AA58)</f>
        <v>0</v>
      </c>
      <c r="AJ58">
        <f>IF(P58&lt;3,P58,AB58)</f>
        <v>0</v>
      </c>
      <c r="AK58">
        <f>IF(Q58&lt;3,Q58,AC58)</f>
        <v>0</v>
      </c>
    </row>
    <row r="60" spans="1:37" ht="17.25" customHeight="1">
      <c r="C60" s="27" t="s">
        <v>17</v>
      </c>
      <c r="D60" s="27"/>
      <c r="E60" s="27"/>
      <c r="G60" s="7">
        <f>SUM(I24:I58)</f>
        <v>0</v>
      </c>
      <c r="H60" s="6" t="s">
        <v>18</v>
      </c>
    </row>
    <row r="61" spans="1:37" ht="17.25" customHeight="1">
      <c r="C61" s="27" t="s">
        <v>15</v>
      </c>
      <c r="D61" s="27"/>
      <c r="E61" s="27"/>
      <c r="G61" s="6">
        <f>CEILING((SUMIF(N24:N58,0.5,J24:J58)+SUMIF(O24:O58,0.5,K24:K58)+SUMIF(P24:P58,0.5,L24:L58)+SUMIF(Q24:Q58,0.5,M24:M58)),1)</f>
        <v>0</v>
      </c>
      <c r="H61" s="6" t="s">
        <v>14</v>
      </c>
      <c r="I61" s="8"/>
      <c r="N61" s="28" t="s">
        <v>19</v>
      </c>
    </row>
    <row r="62" spans="1:37" ht="17.25" customHeight="1">
      <c r="C62" s="27" t="s">
        <v>13</v>
      </c>
      <c r="D62" s="27"/>
      <c r="E62" s="27"/>
      <c r="G62" s="6">
        <f>CEILING((SUMIF(N24:N58,1,J24:J58)+SUMIF(O24:O58,1,K24:K58)+SUMIF(P24:P58,1,L24:L58)+SUMIF(Q24:Q58,1,M24:M58)),1)</f>
        <v>0</v>
      </c>
      <c r="H62" s="6" t="s">
        <v>14</v>
      </c>
      <c r="I62" s="8"/>
      <c r="N62" s="28"/>
      <c r="O62" s="1" t="s">
        <v>20</v>
      </c>
    </row>
    <row r="63" spans="1:37" ht="17.25" customHeight="1">
      <c r="C63" s="27" t="s">
        <v>16</v>
      </c>
      <c r="D63" s="27"/>
      <c r="E63" s="27"/>
      <c r="G63" s="6">
        <f>CEILING((SUMIF(N24:N58,2,J24:J58)+SUMIF(O24:O58,2,K24:K58)+SUMIF(P24:P58,2,L24:L58)+SUMIF(Q24:Q58,2,M24:M58)),1)</f>
        <v>0</v>
      </c>
      <c r="H63" s="6" t="s">
        <v>14</v>
      </c>
      <c r="I63" s="8"/>
      <c r="N63" s="28"/>
    </row>
    <row r="64" spans="1:37">
      <c r="B64" s="17" t="s">
        <v>83</v>
      </c>
    </row>
    <row r="65" spans="1:19">
      <c r="A65" s="18" t="s">
        <v>1</v>
      </c>
      <c r="B65" s="2" t="s">
        <v>84</v>
      </c>
      <c r="C65" s="13">
        <v>550</v>
      </c>
      <c r="D65" s="2" t="s">
        <v>6</v>
      </c>
      <c r="E65" s="13">
        <v>900</v>
      </c>
      <c r="F65" s="2" t="s">
        <v>6</v>
      </c>
      <c r="G65" s="13">
        <v>2</v>
      </c>
      <c r="H65" s="2" t="s">
        <v>7</v>
      </c>
      <c r="N65" s="12">
        <v>0.5</v>
      </c>
      <c r="O65" s="12">
        <v>0.5</v>
      </c>
      <c r="P65" s="12">
        <v>2</v>
      </c>
      <c r="Q65" s="12" t="s">
        <v>48</v>
      </c>
      <c r="R65" s="2" t="s">
        <v>23</v>
      </c>
      <c r="S65" s="2"/>
    </row>
    <row r="66" spans="1:19">
      <c r="B66" s="17" t="s">
        <v>85</v>
      </c>
    </row>
    <row r="67" spans="1:19">
      <c r="B67" s="17" t="s">
        <v>86</v>
      </c>
    </row>
    <row r="69" spans="1:19">
      <c r="B69" s="1" t="s">
        <v>11</v>
      </c>
      <c r="C69" t="s">
        <v>87</v>
      </c>
    </row>
    <row r="70" spans="1:19">
      <c r="C70" t="s">
        <v>88</v>
      </c>
    </row>
  </sheetData>
  <sheetProtection password="CBED" sheet="1" objects="1" scenarios="1" selectLockedCells="1"/>
  <mergeCells count="37">
    <mergeCell ref="A1:S1"/>
    <mergeCell ref="N10:S10"/>
    <mergeCell ref="N11:S11"/>
    <mergeCell ref="B14:B15"/>
    <mergeCell ref="C14:H15"/>
    <mergeCell ref="N4:S4"/>
    <mergeCell ref="N2:S3"/>
    <mergeCell ref="N5:S5"/>
    <mergeCell ref="N6:S6"/>
    <mergeCell ref="N8:S8"/>
    <mergeCell ref="N9:S9"/>
    <mergeCell ref="N7:S7"/>
    <mergeCell ref="B2:H11"/>
    <mergeCell ref="A2:A11"/>
    <mergeCell ref="N14:O14"/>
    <mergeCell ref="N15:O15"/>
    <mergeCell ref="G21:H21"/>
    <mergeCell ref="G22:H22"/>
    <mergeCell ref="B17:B18"/>
    <mergeCell ref="C17:H18"/>
    <mergeCell ref="N17:S18"/>
    <mergeCell ref="P14:S14"/>
    <mergeCell ref="P15:S15"/>
    <mergeCell ref="C63:E63"/>
    <mergeCell ref="C61:E61"/>
    <mergeCell ref="C60:E60"/>
    <mergeCell ref="N61:N63"/>
    <mergeCell ref="B23:H23"/>
    <mergeCell ref="B21:B22"/>
    <mergeCell ref="C21:D21"/>
    <mergeCell ref="C22:D22"/>
    <mergeCell ref="E21:F21"/>
    <mergeCell ref="E22:F22"/>
    <mergeCell ref="N21:Q21"/>
    <mergeCell ref="S21:S22"/>
    <mergeCell ref="C62:E62"/>
    <mergeCell ref="R21:R22"/>
  </mergeCells>
  <dataValidations count="2">
    <dataValidation type="list" allowBlank="1" showInputMessage="1" showErrorMessage="1" sqref="N24:Q58 N65:Q65">
      <formula1>Síla_hrany</formula1>
    </dataValidation>
    <dataValidation type="list" allowBlank="1" showInputMessage="1" showErrorMessage="1" promptTitle="Tupl" prompt="Zadávejte konečný počet dílců. Potřebné množství dílců i s přídavky se vytvoří automaticky." sqref="R24:R58 R65">
      <formula1>Tupl</formula1>
    </dataValidation>
  </dataValidations>
  <hyperlinks>
    <hyperlink ref="N10" r:id="rId1"/>
  </hyperlinks>
  <pageMargins left="0.70866141732283472" right="0.70866141732283472" top="0.78740157480314965" bottom="0.78740157480314965" header="0.31496062992125984" footer="0.31496062992125984"/>
  <pageSetup paperSize="9" scale="7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C6" sqref="C6"/>
    </sheetView>
  </sheetViews>
  <sheetFormatPr defaultRowHeight="15"/>
  <sheetData>
    <row r="1" spans="1:2">
      <c r="A1" t="s">
        <v>21</v>
      </c>
      <c r="B1" t="s">
        <v>22</v>
      </c>
    </row>
    <row r="2" spans="1:2">
      <c r="A2" t="s">
        <v>48</v>
      </c>
      <c r="B2" t="s">
        <v>23</v>
      </c>
    </row>
    <row r="3" spans="1:2">
      <c r="A3">
        <v>0.5</v>
      </c>
      <c r="B3" t="s">
        <v>24</v>
      </c>
    </row>
    <row r="4" spans="1:2">
      <c r="A4">
        <v>1</v>
      </c>
    </row>
    <row r="5" spans="1:2">
      <c r="A5">
        <v>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Materiál 1</vt:lpstr>
      <vt:lpstr>Rozevírací seznam</vt:lpstr>
      <vt:lpstr>'Materiál 1'!Oblast_tisku</vt:lpstr>
      <vt:lpstr>Síla_hrany</vt:lpstr>
      <vt:lpstr>Tupl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2018-05-01T17:37:15Z</cp:lastPrinted>
  <dcterms:created xsi:type="dcterms:W3CDTF">2018-05-01T05:47:00Z</dcterms:created>
  <dcterms:modified xsi:type="dcterms:W3CDTF">2018-05-02T14:51:00Z</dcterms:modified>
</cp:coreProperties>
</file>